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Y:\UMWKP_SZ\SZ-II\12. Magda Kroczek\2024\konkurs 15 2024\"/>
    </mc:Choice>
  </mc:AlternateContent>
  <xr:revisionPtr revIDLastSave="0" documentId="13_ncr:1_{6B802D2F-F431-4BB1-B6EA-361BE2EC057F}" xr6:coauthVersionLast="47" xr6:coauthVersionMax="47" xr10:uidLastSave="{00000000-0000-0000-0000-000000000000}"/>
  <bookViews>
    <workbookView xWindow="-120" yWindow="-120" windowWidth="29040" windowHeight="15720" firstSheet="1" activeTab="1" xr2:uid="{00000000-000D-0000-FFFF-FFFF00000000}"/>
  </bookViews>
  <sheets>
    <sheet name="Lista dla komisji" sheetId="8" state="hidden" r:id="rId1"/>
    <sheet name="Lista na komisję" sheetId="9" r:id="rId2"/>
    <sheet name="Tabela z opisami" sheetId="5" state="hidden" r:id="rId3"/>
    <sheet name="Lista rankingowa" sheetId="6" r:id="rId4"/>
    <sheet name="Arkusz1" sheetId="10" r:id="rId5"/>
    <sheet name="Metodologia" sheetId="7" state="hidden" r:id="rId6"/>
  </sheets>
  <definedNames>
    <definedName name="_xlnm.Print_Area" localSheetId="1">'Lista na komisję'!$A$1:$K$77</definedName>
    <definedName name="_xlnm.Print_Area" localSheetId="3">'Lista rankingowa'!$A$1:$H$74</definedName>
    <definedName name="_xlnm.Print_Area" localSheetId="2">'Tabela z opisami'!$A$1:$H$62</definedName>
  </definedNames>
  <calcPr calcId="191029"/>
</workbook>
</file>

<file path=xl/calcChain.xml><?xml version="1.0" encoding="utf-8"?>
<calcChain xmlns="http://schemas.openxmlformats.org/spreadsheetml/2006/main">
  <c r="F67" i="9" l="1"/>
  <c r="H67" i="9" l="1"/>
  <c r="G67" i="9"/>
  <c r="A55" i="10" l="1"/>
  <c r="F32" i="6" l="1"/>
  <c r="J5" i="6" s="1"/>
  <c r="E32" i="6"/>
  <c r="H7" i="6"/>
  <c r="H4" i="6"/>
  <c r="H20" i="6"/>
  <c r="H30" i="6"/>
  <c r="H13" i="6"/>
  <c r="H18" i="6"/>
  <c r="H14" i="6"/>
  <c r="H15" i="6"/>
  <c r="H19" i="6"/>
  <c r="H26" i="6"/>
  <c r="H27" i="6"/>
  <c r="H23" i="6"/>
  <c r="H24" i="6"/>
  <c r="H11" i="6"/>
  <c r="H6" i="6"/>
  <c r="H21" i="6"/>
  <c r="F61" i="8" l="1"/>
  <c r="E61" i="8"/>
  <c r="H8" i="6" l="1"/>
  <c r="H9" i="6"/>
  <c r="H28" i="6"/>
  <c r="H16" i="6"/>
  <c r="H17" i="6"/>
  <c r="H31" i="6"/>
  <c r="H25" i="6"/>
  <c r="H22" i="6"/>
  <c r="H29" i="6"/>
  <c r="H3" i="6"/>
  <c r="H5" i="6"/>
  <c r="H10" i="6"/>
  <c r="H12" i="6"/>
  <c r="E50" i="5" l="1"/>
  <c r="F50" i="5" l="1"/>
</calcChain>
</file>

<file path=xl/sharedStrings.xml><?xml version="1.0" encoding="utf-8"?>
<sst xmlns="http://schemas.openxmlformats.org/spreadsheetml/2006/main" count="919" uniqueCount="568">
  <si>
    <t xml:space="preserve">                                     </t>
  </si>
  <si>
    <t>Wykaz ofert zgłoszonych do konkursu</t>
  </si>
  <si>
    <t xml:space="preserve">Lp. </t>
  </si>
  <si>
    <t>Nr oferty</t>
  </si>
  <si>
    <t>Nazwa oferenta</t>
  </si>
  <si>
    <t>Nazwa zadania</t>
  </si>
  <si>
    <t>Wysokość wnioskowanej dotacji</t>
  </si>
  <si>
    <t>Wysokość proponowanej dotacji</t>
  </si>
  <si>
    <t>Uwagi</t>
  </si>
  <si>
    <t>x</t>
  </si>
  <si>
    <t>OGÓŁEM</t>
  </si>
  <si>
    <t>X</t>
  </si>
  <si>
    <t>Podpisy członków komisji konkursowej:</t>
  </si>
  <si>
    <t>1. ………………………………………………………………………………………</t>
  </si>
  <si>
    <t>2. ………………………………………………………………………………………</t>
  </si>
  <si>
    <t>3. ………………………………………………………………………………………</t>
  </si>
  <si>
    <t>4. ………………………………………………………………………………………</t>
  </si>
  <si>
    <t>5. ………………………………………………………………………………………</t>
  </si>
  <si>
    <t>6. ………………………………………………………………………………………</t>
  </si>
  <si>
    <t>7. ………………………………………………………………………………………</t>
  </si>
  <si>
    <t>Suma punktów (maks. 50)</t>
  </si>
  <si>
    <t>Fundacja Całym Sercem</t>
  </si>
  <si>
    <t>Stowarzyszenie Centrum Niezależnego Życia</t>
  </si>
  <si>
    <t>Caritas Diecezji Toruńskiej</t>
  </si>
  <si>
    <t>RC fundacja konsultingu i rehabilitacji</t>
  </si>
  <si>
    <t>Fundacja Akademia Rozwoju Anny Kruszyk</t>
  </si>
  <si>
    <t>Polski Związek Głuchych Oddział Kujawsko Pomorski w Bydgoszczy</t>
  </si>
  <si>
    <t>Centrum Zrównoważonego Rozwoju. "Okrągły stół dla Puszczy Białowieskiej". www.FestiwalPuszczyBialowieskiej.pl www.FestiwalBialowieski.pl www.FestiwalZubra.pl www.ForestFestival.Eu</t>
  </si>
  <si>
    <t>Stowarzyszenie na Rzecz Wspierania Osób z Zaburzeniami Psychicznymi „Szansa”</t>
  </si>
  <si>
    <t>CZAS DLA NAS- 4. Organizowanie i prowadzenie zintegrowanych działań na rzecz osób niepełnosprawnych na rynku pracy.</t>
  </si>
  <si>
    <t>* numer zadania z regulaminu konursu nr 25/2021</t>
  </si>
  <si>
    <t>Zadanie nr 1*: Organizowanie i prowadzenie szkoleń, kursów, warsztatów dla osób z niepełnosprawnością, grup środowiskowego wsparcia oraz zespołów aktywności społecznej dla osób niepełnosprawnych – aktywizujących zawodowo i społecznie te osoby</t>
  </si>
  <si>
    <t>Fundacja Społeczno Charytatywna Pomoc Rodzinie i Ziemii w Toruniu</t>
  </si>
  <si>
    <t>Nie zakwalifikowano do żadnego z zadań</t>
  </si>
  <si>
    <t>Fundacja Instytut Białowieski w Białymstoku</t>
  </si>
  <si>
    <t>SZ-II-D.614.3.5.2022</t>
  </si>
  <si>
    <t>Stowarzyszenie Inicjatyw Społeczno - Ekonomicznych "SUKCES"</t>
  </si>
  <si>
    <t>„Szkolenia zawodowe dla osób niepełnosprawnych”</t>
  </si>
  <si>
    <t>SZ-II-D.614.3.8.2022</t>
  </si>
  <si>
    <t>SZ-II-D.614.3.12.2022</t>
  </si>
  <si>
    <t>Stowarzyszenie Cegiełka</t>
  </si>
  <si>
    <t>SZ-II-D.614.3.16.2022</t>
  </si>
  <si>
    <t>Stowarzyszenie "Amazonki" we Włocławku</t>
  </si>
  <si>
    <t>Codziennie pewna siebie</t>
  </si>
  <si>
    <t>AKADEMIA NIEZALEŻNOŚCI - warsztaty dla osób z niepełnosprawnościami</t>
  </si>
  <si>
    <t>"Szybkie metody obniżania stresu u osób z umiarkowanym i znacznym stopniem niepełnosprawności"</t>
  </si>
  <si>
    <t>"Czas na Zmiany"</t>
  </si>
  <si>
    <t>Jak w rodzinie</t>
  </si>
  <si>
    <t>Konkurs nr 15/2022 "Poprawa jakości życia poprzez aktywizację i udział w grupie środowiskowego wsparcia dla osób niepełnosprawnych- kontynuacja."</t>
  </si>
  <si>
    <t>SZ-II-D.614.3.22.2022</t>
  </si>
  <si>
    <t>SZ-II-D.614.3.24.2022</t>
  </si>
  <si>
    <t>SZ-II-D.614.3.32.2022</t>
  </si>
  <si>
    <t>Fundacja Fabryka UTU</t>
  </si>
  <si>
    <t>Departament Wrażliwości</t>
  </si>
  <si>
    <t>SZ-II-D.614.3.34.2022</t>
  </si>
  <si>
    <t>Aktywne warsztaty środowiskowe 2 edycja</t>
  </si>
  <si>
    <t xml:space="preserve"> Fundacja Caietanus</t>
  </si>
  <si>
    <t>Zadanie nr 2*: organizowanie i prowadzenie szkoleń, kursów i warsztatów dla członków rodzin osób niepełnosprawnych, opiekunów, kadry i wolontariuszy bezpośrednio zaangażowanych w proces rehabilitacji zawodowej lub społecznej osób niepełnosprawnych, ze szczególnym uwzględnieniem zagadnień dotyczących procesu integracji osób niepełnosprawnych w najbliższym środowisku i społeczności lokalnej, zwiększania ich aktywności życiowej i zaradności osobistej oraz niezależności ekonomicznej, podnoszenia umiejętności pracy z osobami niepełnosprawnymi, w tym sprawowania nad nimi opieki i udzielania pomocy w procesie ich rehabilitacji</t>
  </si>
  <si>
    <t>SZ-II-D.614.3.21.2022</t>
  </si>
  <si>
    <t>DAJ SZANSĘ Fundacja Na Rzecz Rozwoju Dzieci Niepełnosprawnych</t>
  </si>
  <si>
    <t>Razem do celu</t>
  </si>
  <si>
    <t>SZ-II-D.614.3.25.2022</t>
  </si>
  <si>
    <t>Europejskie Centrum Współpracy Młodzieży</t>
  </si>
  <si>
    <t>2) organizowanie i prowadzenie szkoleń, kursów i warsztatów dla członków rodzin osób niepełnosprawnych, opiekunów, kadry i wolontariuszy bezpośrednio zaangażowanych w proces rehabilitacji zawodowej lub społecznej osób niepełnosprawnych (…)</t>
  </si>
  <si>
    <t>Zadanie nr 3 *: Prowadzenie poradnictwa psychologicznego, społeczno-prawnego oraz udzielanie informacji na temat przysługujących uprawnień, dostępnych usług, sprzętu rehabilitacyjnego i pomocy technicznej dla osób niepełnosprawnych</t>
  </si>
  <si>
    <t>SZ-II-D.614.3.3.2022</t>
  </si>
  <si>
    <t>Stowarzyszenie "Pactum"</t>
  </si>
  <si>
    <t>Mobilny Punkt Pomocy Prawnej dla Osób Niepełnosprawnych w województwie kujawsko - pomorskim</t>
  </si>
  <si>
    <t>Fundacja Agencji Służby Społecznej</t>
  </si>
  <si>
    <t>SZ-II-D.614.3.28.2022</t>
  </si>
  <si>
    <t>"Twój punkt wsparcia" Zadanie nr 3 - Prowadzenie poradnictwa psychologicznego, społeczno-prawnego oraz udzielanie informacji  (…)</t>
  </si>
  <si>
    <t>Zadanie nr 4*: Prowadzenie grupowych i indywidualnych zajęć, które: 
a)	mają na celu nabywanie, rozwijanie i podtrzymywanie umiejętności niezbędnych do samodzielnego funkcjonowania osób niepełnosprawnych, 
b)	rozwijają umiejętności sprawnego komunikowania się z otoczeniem osób z uszkodzeniami słuchu, mowy, z autyzmem i z niepełnosprawnością intelektualną,
c)	usprawniają i wspierają funkcjonowanie osób z autyzmem i z niepełnosprawnością intelektualną w różnych rolach społecznych i w różnych środowiskach;</t>
  </si>
  <si>
    <t>SZ-II-D.614.3.1.2022</t>
  </si>
  <si>
    <t>"o To Chodzi Edukacja Bez Granic"</t>
  </si>
  <si>
    <t>Dam radę</t>
  </si>
  <si>
    <t>"Aktywne działanie szansą na przyszłość"</t>
  </si>
  <si>
    <t>SZ-II-D.614.3.2.2022</t>
  </si>
  <si>
    <t>SZ-II-D.614.3.6.2022</t>
  </si>
  <si>
    <t>Lepsze jutro</t>
  </si>
  <si>
    <t>SZ-II-D.614.3.7.2022</t>
  </si>
  <si>
    <t>Aktywizacja niepełnosprawnych osób w kryzysie bezdomności - 2022</t>
  </si>
  <si>
    <t>SZ-II-D.614.3.9.2022</t>
  </si>
  <si>
    <t>Rehabilitacja Bez Barier</t>
  </si>
  <si>
    <t>Terapeutyczne wsparcie dla osób z MPD</t>
  </si>
  <si>
    <t>SZ-II-D.614.3.10.2022</t>
  </si>
  <si>
    <t>"Fundacja Wspierania Rozwoju AIM"</t>
  </si>
  <si>
    <t>Idź po zdrowie z AiM</t>
  </si>
  <si>
    <t>SZ-II-D.614.3.14.2022</t>
  </si>
  <si>
    <t>Interdyscyplinarne Domowe Zajęcia z Nadzieją</t>
  </si>
  <si>
    <t>SZ-II-D.614.3.15.2022</t>
  </si>
  <si>
    <t>Stowarzyszenie "zespolaki"</t>
  </si>
  <si>
    <t>Program kompleksowego wsparcia osób z niepełnosprawnościami.</t>
  </si>
  <si>
    <t>SZ-II-D.614.3.17.2022</t>
  </si>
  <si>
    <t>Kujawsko-Pomorski Związek Sportu Osób Niepełnosprawnych</t>
  </si>
  <si>
    <t>Warsztaty - rozwijanie i podtrzymywanie umiejętności niezbędnych do samodzielnego funkcjonowania osób niepełnosprawnych</t>
  </si>
  <si>
    <t>SZ-II-D.614.3.18.2022</t>
  </si>
  <si>
    <t>Fundacja Blisko Dziecka</t>
  </si>
  <si>
    <t>Gimnastyka dla smyka - umysłu, buzi, ręki i nogi - edycja 4</t>
  </si>
  <si>
    <t>SZ-II-D.614.3.23.2022</t>
  </si>
  <si>
    <t>Fundacja Powiatu Mogileńskiego</t>
  </si>
  <si>
    <t>SZ-II-D.614.3.26.2022</t>
  </si>
  <si>
    <t>Stowarzyszenie Pomocy Dzieciom i Dorosłym z Niepełnosprawnością Intelektualną - Oligo</t>
  </si>
  <si>
    <t>Aktywni ONI w 2022 r.</t>
  </si>
  <si>
    <t>Zadanie nr 5*: organizowanie i prowadzenie zintegrowanych działań na rzecz włączania osób niepełnosprawnych w rynek pracy, w szczególności przez:
- doradztwo zawodowe,
- przygotowanie i wdrożenie indywidualnego planu drogi życiowej i zawodowej,
- prowadzenie specjalistycznego poradnictwa zawodowego i pośrednictwa pracy, mających na celu przygotowanie do aktywnego poszukiwania pracy i utrzymania w zatrudnieniu osób niepełnosprawnych</t>
  </si>
  <si>
    <t>SZ-II-D.614.3.29.2022</t>
  </si>
  <si>
    <t>Zadanie nr 7*: Prowadzenie kampanii informacyjnych na rzecz integracji osób niepełnosprawnych i przeciwdziałaniu ich dyskryminacji</t>
  </si>
  <si>
    <t>SZ-II-D.614.3.30.2022</t>
  </si>
  <si>
    <t>Fundacja Kompilacja</t>
  </si>
  <si>
    <t>PEŁNA akcepracja</t>
  </si>
  <si>
    <t>Zadanie nr 8*: Opracowywanie lub wydawanie publikacji, wydawnictw ciągłych oraz wydawnictw zwartych, stanowiących zamkniętą całość, w tym na nośnikach elektromagnetycznych 
i elektronicznych</t>
  </si>
  <si>
    <t>SZ-II-D.614.3.35.2022</t>
  </si>
  <si>
    <t>Fundacja Szansa dla Niewidomych</t>
  </si>
  <si>
    <t>Zrehabilitowani niewidomi poznają swoje otoczenie</t>
  </si>
  <si>
    <t>Zadanie nr 9*: świadczenie usług wspierających, które mają na celu umożliwienie lub wspomaganie niezależnego życia osób niepełnosprawnych, w szczególności usług asystencji osobistej</t>
  </si>
  <si>
    <t>SZ-II-D.614.3.19.2022</t>
  </si>
  <si>
    <t>Fundacja "Światło"</t>
  </si>
  <si>
    <t>Centrum Wsparcia Rodzin Śpiochów</t>
  </si>
  <si>
    <t>SZ-II-D.614.3.33.2022</t>
  </si>
  <si>
    <t>SZ-II-D.614.3.4.2022</t>
  </si>
  <si>
    <t>Stowarzyszenie na Rzecz Osób Niepełnosprawnych "przytULAnka"</t>
  </si>
  <si>
    <t>Konkurs nr 15/2022 "Aktywna przytULAnka"</t>
  </si>
  <si>
    <t>SZ-II-D.614.3.11.2022</t>
  </si>
  <si>
    <t>Stowarzyszenie Pomocy Osobom z Zespołem Aspergera "ASPI"</t>
  </si>
  <si>
    <t>Łatwo nie będzie, ale próbować trzeba</t>
  </si>
  <si>
    <t>SZ-II-D.614.3.13.2022</t>
  </si>
  <si>
    <t>Asystent on - line osoby niesłyszącej III edycja - świadczenie usług wspierających , w szczególności usług asystencji osobistej.(zadanie 9)</t>
  </si>
  <si>
    <t>SZ-II-D.614.3.20.2022</t>
  </si>
  <si>
    <t>Stowarzyszenie Klub j Toruń</t>
  </si>
  <si>
    <t>SZ-II-D.614.3.27.2022</t>
  </si>
  <si>
    <t>Stowarzyszenie Przyjaciół Specjalnego Ośrodka Szkolno Wychowawczego "Razem"</t>
  </si>
  <si>
    <t>Rehabilitacja zawodowa i społeczna osób niepełnosprawnych 4) prowadzenie grupowych i indywidualnych zajęć (…)</t>
  </si>
  <si>
    <t>SZ-II-D.614.3.31.2022</t>
  </si>
  <si>
    <t>Fundacja Kaktus</t>
  </si>
  <si>
    <t>Asystent</t>
  </si>
  <si>
    <t>SZ-II-D.614.3.36.2022</t>
  </si>
  <si>
    <t>Fundacja "BORYNA".Centrum Terapii Dźwiękiem i Muzyką</t>
  </si>
  <si>
    <t>Efekt Mozarta i muzykoterapia w procesie integracji osób z niepełnosprawnościami. Kujawsko-Pomorskie 2022</t>
  </si>
  <si>
    <t>"W trosce o lepsze jutro", czyli coraz bliżej samodzielności z ZAZ-ami z terenu województwa kujawsko-pomorskiego"</t>
  </si>
  <si>
    <t>"Rozwijanie umiejętności sprawnego komunikowania się 
z otoczeniem i podnoszenie sprawności życiowych osób niepełnosprawnych, głownie jąkających się"</t>
  </si>
  <si>
    <t>Odrzucono formalnie - oferta została złożona na więcej niż niż jedno z ogłosoznych zadań.</t>
  </si>
  <si>
    <t>Odrzucono formalnie - oferta nie stanowi odpowiedzi na konkurs nr 15/2022; została złożona również w innych konkursach ogłaszanych przez UM WK-P.</t>
  </si>
  <si>
    <t>Odrzucono formalnie - cele statutowe podmiotu nie są zgodne z tematyką konkursu.</t>
  </si>
  <si>
    <t>Nie opisano miejsca realizacji zadania; zbyt ogólny opis zaplanowanych działań, , w tym harmonogram; nieprawidłowy opis rezultatów i zmiany społecznej; nie podano liczby powiatów, z których pochodzić będą uczestnicy; Nie opisano kwalifikacji i doświadczenia kadry zaangażowanej w projekt; Przyjęto złe jednostki miary, nie uwzględniono w budżecie wkładu rzeczowego, który opisano w ofercie; Nieuzasadniony koszt rekrutacji, bardzo duży koszt promocji i wydruku zdjęć - łącznie 20.000,00 zł; nieopisany koszt wypożyczenia stojaków</t>
  </si>
  <si>
    <t>Odrzucono formalnie - oświadczenie RODO i o zapewnieniu dostepności osobom ze szczególnymi potrezbami nie zostało podpisane przez osobe upoważnioną i nie uzupełnionno tego uchybienia w wyznaczonym terminie.</t>
  </si>
  <si>
    <t>METODOLOGIA</t>
  </si>
  <si>
    <t>4. przyznajemy według zasad z pkt 2 i 3, do wyczerpania środków</t>
  </si>
  <si>
    <t>1. utworzenie listy rankingowej</t>
  </si>
  <si>
    <t xml:space="preserve">2. oferty, które uzyskały powyżej 40 pkt mogą uzyskać do 80 % dotacji </t>
  </si>
  <si>
    <t xml:space="preserve">3. oferty, które uzyskały 30-39 pkt mogą uzyskać do 60 % dotacji </t>
  </si>
  <si>
    <t>% wnioskowanej dotacji</t>
  </si>
  <si>
    <t>Załącznik nr … do protokołu z dnia 18.03.2022 roku</t>
  </si>
  <si>
    <t>Komentarz:</t>
  </si>
  <si>
    <t>Podział punktowy w odniesieniu do % przynanej dotacji jest konieczny, inaczej nie wpasujemy się w 300000,00 zł. Premiowanie ofert najlepiej przygotowanych (powyżej 40 pkt) też wydaje mi się właściwe. Rada pożytku rekomenduje dotacje na poziomie 70% wnioskowanje kwoty, jednak jest to nadal tylko rekomendacja - w wielu konkursach przynawane są nawet dotacje na poziomie 30%. 
Wnioski na przyszłość: 
- podać górną granicę dotacji np 50000,00 zł;
- zmodyfikować zapis dot. minimalnej dotacji - powinno być, że minimalna wnioskowana, a finalnie przyznać możemy mniej.</t>
  </si>
  <si>
    <t xml:space="preserve">Termin realizacji: 01.09.2022-31.12.2022. Przewidziano realizację 4 szkoleń zawodowych dla łącznie 50 osób (kucharz, pracownik biurowy, sprzedawca, florysta, kosmetyczka - 40h każdy z kursów). 
Nieprawidłowości: nie podano liczby powiatów, z których pochodzić będą uczestnicy; nie opisano kwalifikacji i doświadczenia kadry, która ma prowadzić kursy zawodowe; budżet nie został sporządzony prawidłowo i czytelnie - źle zakwalifikowano wynagrodzenie spec. ds. rozliczeń fin.-księg., przyjęto też błędne jednostki miary w niektórych kosztach; </t>
  </si>
  <si>
    <t>Termin realizacji: 14.03.2022-16.12.2022. Przewidziano organizację szkoleń zawodowych - praca biurowa, informatyka, systemy informacji przestrzennej, księgowo-kadrowe, łączna liczba godizn340. 
Nieprawidłowości: nie podano liczby powiatów, z których pochodzić mają uczestnicy; rozbieżności w liczbie uczestników; nie wskazano rezultatów jakościowych; nieprawidłowo opisano zmianę społeczna i trwałość rezultatów; przyjęto złe jednostki miary, nieczytelne liczby jednostek; źle zakwalifikowano koszt koordynacji; nie ujęto wkładu rzeczowego; bardzo duży koszt rekrutacji - 2400 zł; nieopisany, nieuzasadniony koszt trenera aktywności; wysokie stawki godzinowe osób prowadzących warsztaty.</t>
  </si>
  <si>
    <t>Termin realizacji: 01.05.2022-20.12.2022. Przewidziano objęcie wsparciem 12 osób poprzez organizację konsultacji z psychologiem (48h), warsztatów aktywizacji społecznej, emocjonalnej, kulinarnych, rękodzielniczych (48h) oraz jednodniowych wyjazdów. 
Nieprawidłowości: nie opisano miejsca realizacji zadania oraz grupy docelowej; harmonogram nie zawiera opisu żadnego z działań merytorycznych; uczestnicy raz są wskazywani jako osoby dorosłe, a raz jako osoby w przedziale 16-24l.; nie wskazano rezultatów jakościowych, rezultaty ilościowe sformułowano nieprawidłowo; nieprawidłowo opisano zmianę społeczną planowana do osiągnięcia oraz trwałość rezultatów; Oferent nie ma doświadczenia w realizacji zadań publicznych; kwalifikacja i doświadczenie kadry nieadekwatne do zakresu zadania; budżet jest nieprawidłowo sporządzony i nieczytelny - źle zakwalifikowano koszt koordynacji; nie rozdzielono kosztów związanych z wyjazdem; wielu kosztów nie opisano - budżet nie jest kompleksowy; nie można ocenić zasadności ani realności stawek.</t>
  </si>
  <si>
    <t>Termin realizacji: 20.04.2022-29.12.2022. Przewidziano wsparciem 55 osób i utworzenie dla nich grupy środowiskowego wspracia. Ponadto spotkania z psychologiem, doradcą zawodowym, fizjoterapeutą, wykłady, warsztaty (łącznie 550h). 
Nieprawidłowości: oferta wymaga uporządkowania; w harmonogramie nie opisano działań merytorycznych; rezultaty w opisie i tabeli wymagają uspójnienia; nieopisane i nieuzasadnione koszty rekrutacji; duża liczba dodatkowych godzin na obsługę; duża liczba godzin na obsługę księgową; duże, dodatkowe koszty przygotowania/utrzymania sal; zawyżona kwota zakupu kolumny wodnej; duży koszt przeprowadzenia spotkań grupowych.</t>
  </si>
  <si>
    <t xml:space="preserve">Termin realizacji: 01.06.2022-30.09.2022. Przewidziano objęcie wsparciem 20 osób - mini fitness, biblioterapia, aromaterapia, masaż relaksacyjny w fotelu, projekcja filmu. Nieprawidłowości: nie wskazano i nie opisano celu zadania; nie opisano miejsca realizacji zadania; w harmonogramie nie opisano zajęć merytorycznych; poprawy wymaga opis rezultatów, zmiany społecznej; niejasna liczba godzin - 20? </t>
  </si>
  <si>
    <t>Termin realizacji: 01.03.2022-31.12.2022. Przewidziano objęcie wspraciem grupy 15 osób (m.in. biblioterapia, zajęcia muzyczna, teatralne, ruchowe; wyjścia do kawiarni, kina, teatru; dyskusyjny klub filmowy)
Nieprawidłowości: nie podano z ilu powiatów pochodzić będą uczestnicy; nie opisano miejsca realizacji zadania; nieprawidłowy opis sposobu rozwiązania problemów grupy docelowej, komplementarności z innymi działaniami organizacji i trwałości rezultatów; źle zakwalifikowano koszt koordynacji; nie opisano i nie uzasadniono niektórych kosztów, w tym zakupu materiałów, promocji czy zakupu drobnego sprzętu sportowego, nie podano liczby godzin wsparcia.</t>
  </si>
  <si>
    <t>Termin realizacji: 01.04.2022-30.11.2022. Przewidziano objęcie wsparciem 15 osób (m.in. warsztaty terapeutyczne z oligofrenopedagogiem, rewalidantem, psychologiem, logopedą, z florystyki, zooterapii, poradnictwa; łącznie 235h)
Nieprawidłowości: w harmonogramie nie opisano działań merytorycznych; nie opisano roli i nie uzasadniono kosztu pracy wolontariusza,w tym nieuzasadniona stawka.</t>
  </si>
  <si>
    <t>Termin realizacji: 06.02.2022-30.11.2022. Przewidziano realizację 8 edycji warsztatów, w których łącznie weźmie udział 96 osób (działania rewalidacyjne, usprawniania ruchowego, adaptacyjne, profilaktyczne, psychoterapeutyczne, łącznie 632h wsparcia).
Nieprawidłowości: nie opisano miejsca realizacji zadania; do weryfikacji liczba godzin - inna w opisie i inna w budżecie.</t>
  </si>
  <si>
    <t>Termin realizacji: 01.05.2022-31.12.2022. Przewidziano objęcie wsparciem grupy 20 osób (warsztaty i spotkania z ekspertami m.in. prawnikiem, na temat mieszkalnictwa, rehabilitacji zawodowej i społecznej, źródieł finansowania os. niepeł. po śmierci opiekunów, łącznie 58h)
Nieprawidłowości: nie opisano i nie wskazano konkretnego miejsca realizacji zadania; nie wskazano rezultatów jakościowych, nieprawidłowo sporządzona tabela z dodatkowymi informacjami dot. rezultatów; nie wskazano i nie opisano celu zadania; nie opisano doświadczenia i kwalifikacji kadry; w budżecie pomylono 'koszt jednostkowy' z 'liczbą jednostek'; przy koszcie koordynacji i przejazdu grupy przyjęto złe jednostki miary.</t>
  </si>
  <si>
    <t>Termin realizacji: 04.05.2022-16.12.2022. Przewidziano wsparcie dla 20 osób (warsztaty i spotkania indywidualne psycholgiczne, zajęcia integracyjne oraz zajęcia z profilaktyki zdrowotnej, łącznie 94h)
Nieprawidłowości: nie opisano miejsca realizacji zadania; w budżecie pomylono 'koszt jednostkowy' z 'liczbą jednostek' przy koszcie 'Usługa animacyjna'; niejasna kalkulacja zakupu artykułów spożywczych.</t>
  </si>
  <si>
    <t>Termin realizacji: 03.04.2022-31.12.2022. Przewidziano warsztaty muzyczne i seminarium o muzykoterapii. 
Nieprawidłowości: nie wskazano i nie opisano celu zadania; nie opisano miejsca realizacji zadania; nie wskazano liczby powiatów, z których pochodzić mają uczestnicy ani łącznej liczby uczestników; w harmonogramie nie opisano działań merytorycznych, cały harmonogram nie jest właściwie sporządzony, nielogiczny; niewłaściwie opisano rezultaty i ich trwałość; nie wykazano doświadczenia w obszarze niepełnosprawności; nie opisano kwalifikacji i doświadczenia kadry; budżet nieczytelny i nieprawidłowo sporządzony - zbiorczo przedstawione koszty; źle zakwalifikowano koszt koordynacji; nie można ocenić realności stawek; duży koszt wolontariatu oprócz pracowników merytorycznych; nieuzasadnione i nieopisane koszty w budżecie.</t>
  </si>
  <si>
    <t>Termin realizacji: 01.04.2022-31.12.2022 projekt zakłada utworzenie Mobilnego Punktu Pomocy Prawnej, porady udzielane mają byc zdalnie (ok 1000 porad) 
Nieprawidłowości: niewystarczająco opisano sposób rozwiązania problemów grupy docelowej; nie wskazano i nie opisano celu; ogólnikowy opis zadania/działań; wskazano tylko dwa rezultaty; nie wskazano trwałości projektu; nie można ocenić czy Oferent posiada doświadczenie w projektach o podobnej skali dla osób niepełnosprawnych; nie opisano doświadczenia i kwalifikacji całej kadry zaangażowanej w projekt; budżet jest sporządzony nieprawidłowo i nieczytelny, przyjęto błędne jednostki miary; źle zakwalifikowano koordynację projektu; dużo rozdrobnionych kosztów obsługi; nieopisane, nieuzasadnione koszty projektu, wydruku i wysyłki plakatów; nieuzasadniony, nierealnie wysoki (3000 zł) koszt sporządzenia dokumentu ewaluacyjnego.</t>
  </si>
  <si>
    <t>Termin realizacji: 01.04.2022-30.12.2022. Przewidziano utworzenie punktu wspracia gdzie udzielane będą informacje m.in. o rynku pracy, aktywnym uczestnictwie w życiu społecznym, uprawnieniach, ulgach, rehablitacji.
Nieprawidłowości: nie wskazano i nie opisano celu zadania; nie podano liczby osób ani godzin wsparcia; nieprawidłowo opisano sposób rozwiązania problemów grupy docelowej; w harmonogramie nie opisano działań; nieprawidłowo sformułowano rezultaty i ich trwałość; w budżecie pomylono 'koszt jednostkowy' z 'liczbą jednostek'; przyjęto złe jednostki miary; nie uzasadniono i nie opisano kosztu zakupu materiałów, wyposażenia, sprzętu; zbiorczo podano sumy niektórych kosztów bez podziału na poszczególne, co uniemożliwia ocenę realności stawek; bardzo duży i nieopisany koszt koordynacji - 14400,00 zł</t>
  </si>
  <si>
    <t>Termin realizacji: 01.05.2022-31.12.2022. Przewidizano objecie wsparciem10 osób - trening umiejętności praktycznych, trening umiejętności spędzania czasu wolnego, łącznie ok 36h. 
Nieprawidłowości: nie wskazano i nie opisano celu zadania, nie wskazano z ilu powiatów pochodzić będą uczestnicy; niewystarczająco opisano sposób rozwiązania problemów grupy docelowej; w harmonogramie nie opisano wszystkich działań, w różnych częściach oferty podano różne liczby godzin wsparcia, przyjęto nieprawidłowy sposób monitorowania rezultatów, nie wskazano trwałości efektów zadania; mała grupa odbiorców zadania; nie opisano kwalifikacji doświadczenia kadry; organizacja ma doświadczenie w obszarze niepełnosprawności (jeden projekt) ale nie w podobnych projektach; budżet nie jest czytelny (nie wyjaśniony koszt zakupu materiałów dydaktycznych), nie jest kompleksowy - nie ujęto 4h pracy wolontariusza, które opisano w innej części oferty; nie opisano zadań asystenta, nie opisano kwalifikacji i doświadczenia kadry, nie opisano co zawierają planowane do zakupienia pomoce dydaktyczne zatem nie można ocenić adekwatności i realności stawek.</t>
  </si>
  <si>
    <t xml:space="preserve">Termin realizacji: 01.04.2022-31.12.2022. Przewidziano objęcie wsparciem 30 osób; cykl 9 warsztatów plus spotkania z doradcą zawodowym i psychologiem (pisanie dok. aplikacyjnych, komunikacja niewerbalna, asertywnośc, autoprezentacja, poczucie własnej wartości, samooocena, kompetencje miekkie, zarządzanie emocjami i stresem, rozmowa kwalifikacyjna; łącznie 90h) 
Nieprawidłowości: nie podano z ilu powiatów pochodzić będą uczestnicy, niewystarczająco opisano sposób rozwiązania problemów grupy docelowej; błędnie zliczono liczbę godzin warsztatów, nie podano ogólnej liczby godzin (indywidualne plus grupowe); nie podano rezultatów ilościowych; nie opisano trwałości zadania; nieprawidłowo wskazano planowany poziom osiągnięcia rezultatów; wątpliwy sposób monitorowania rezultatów; budżet jest nieczytelny, zawiera niewyjaśnione koszty; jest nieprawidłowo sporządzony gdyż przyjęto błędne jednostki miary przy koordynatorze i obsłudze księgowej; wskazano inną liczbę godzin pracy wolontariuszy i kadry merytorycznej niż podano w opisie; koszty zakupu materiałów, sprzętu nagłaśniającego, reklamy i promocji są nieopisane, nie można więc ocenić ich zasadności ani realności przyjętych stawek; </t>
  </si>
  <si>
    <t>Termin realizacji: 03.08.2022-30.11.2022. Przewidziano objęcie wsparciem 15 osób (terapia neurologopedyczna, muzykoterapia, terapia ręki, kinezyterapia, integracja sensoryczna, łącznie 420h)
Nieprawidłowości: nieuzasadniony, nieopisany koszt zakupu artykułu prasowego.</t>
  </si>
  <si>
    <t>Termin realizacji: 15.04.2022-31.12.2022. Przewidziano objęcie wsparciem 12 osób i wyposażenie ich w umiejętności potrzebne w funkcjonowaniu społecznym i zawodowym (m.in.. terapia zajęciowa, konsultacje z psychologiem, treningi samodzielnego funkcjonowaniakomunikowania się), łącznie 676h.
Nieprawidłowości: w budżecie przyjęto złe jednostki miary.</t>
  </si>
  <si>
    <t>Termin realizacji: 01.08.2022-30.11.2022. Przewidziano objęcie wsparciem 10 osób, zajęcia z fizjoterapeutą, trening higieniczny, spotkania z psychologiem oraz pracownikiem socjalnym; łącznie 1230h
Nieprawidłowości: nie wskazano liczby powiatów, z których pochodzić będą uczestnicy.</t>
  </si>
  <si>
    <t>Termin realizacji: 04.05.2022-31.08.2022. Przewidziano wsparcie dla 5 osób z MPD; masaż leczniczy, terapia ruchem, polem magnetyczne, instruktaż; łącznie 150 sesji plus 5 instruktaży.
Nieprawidłowości: w budżecie źle zakwalifikowano koszt koordynacji.</t>
  </si>
  <si>
    <t>Termin realizacji: 20.03.2022-31.12.2022. Przewidziano wsparcie dla 25 osób; terapia logopedyczno-pedagogiczna, psychologiczna, fizjoterapia, (990h) oraz 360 sesji rezonansu stochastycznego.
Nieprawidłowości: nie opisano grupy docelowej, nie rozwinięto opisu sposobu rozwiązania problemów grupy docelowej, komplementarności z innymi działaniami organizacji oraz zmiany społecznej jaka zostanie osiągnięta poprzez realizację zadania; nieprecyzyjny opis działania - promocja; budżet jest nieprawidłowo sporządzony - pomylono kolumnę 'liczba jednostek' z kolumną 'koszt jednostkowy'; przyjęto złą jednostkę miary przy koordynacji projektu; nie opisano wystarczająco działania promocja więc nie można ocenić realności stawek; duzy koszt koordynacj - 10800,00 zł</t>
  </si>
  <si>
    <t>Termin realizacji: 04.04.2022-29.12.2022. Przewidziano wsparcie dla 20 osób, zajęcia z fizjoterapeutą, terapeutą zajęciowym, logopedą, terapeutą integracji sensorycznej, psychologiem i pedagogiem; łącznie 930 zajęć.
Nieprawidłowości: nie opisano miejsca realizacji zadania ani grupy docelowej; nieprawidłowo opisano komplementarność z innymi działaniami organizacji oraz trwałość rezultatów; w harmonogramie zbyt krótko opisano działania merytoryczne projektu; do uzupełnienia rezultaty; przyjęto błędną jednostkę miary przy koordynacji; duże koszty obsługi księgowej.</t>
  </si>
  <si>
    <t>Termin realizacji: 01.04.2022-31.12.2022. Przewidziano indywidualne zajęcia fizjoterapeutyczne, integracji sensorycznej, neurologopedyczne, oligofrenopedagogiczne oraz grupowe z muzykoterapii, treningu umiejętności społecznych, teatralne i usprawniające, łącznie 756 zajęć.
Nieprawidłowości: źle sformułowano cel; nie opisano miejsca realizacji zadania ani grupy docelowej; nie opisano sposobu rozwiązywania problemów grupy docelowej, komplementarności z innymi działaniami organizacji oraz trwałości rezultatów; w żaden sposób nie opisano planowanych działań projektu, ani merytorycznych ani administracyjnych; do weryfikacji opis rezultatów; nie wskazano liczby powiatów, z których pochodzić będą uczestnicy; nie można ocenić doświadczenia Oferenta w projektach o podobnej skali ani w obszarze niepełnosprawności; nie opisano kwalifikacji ani doświadczenia kadry, która ma zostać zaangażowana w projekt; przyjęto złą jednostkę miary przy koordynatorze i osobie prowadzącej działania promocyjne; nieuzasadniony, nieopisany koszt zakupu materiałów do oligofrenopedagogiki, do zajęć usprawniających, wynagrodzenie osoby prowadzącej działania promocyjno-informacyjne; podwójny koszt koordynacji, w sumie 5400 zł; duży koszt godzinowy za zajęcia grupowe - 240 zł/h.</t>
  </si>
  <si>
    <t>Termin realizacji: 01.04.2022-31.12.2022. Przewidziano wsparcie dla 20 osób, warsztaty usamodzielniające i usprawniające. 
Nieprawidłowości: nie wskazano i nie opisano celu; nie opisano miejsca realizacji zadania i grupy docelowej; nie podano sposobu rozwiązania problemów grupy docelowej; nie podano liczby powiatów, z których pochodzić będą uczestnicy; w harmonogramie w ogóle nie opisano działań merytorycznych; podano tylko jeden rezultat ilościowy i jeden jakościowy; nieprawidłowo opisano zmianę społeczna i trwałość rezultatów; nie opisano kwalifikacji ani doświadczenia kadry; budżet jest nieczytelny i nieprawidłowo sporządzony - przyjęto błędne jednostki miary; nieopisane i nieuzasadnione koszty zakupu materiałów biurowych i sprzętu rehabilitacyjnego; duże koszty: instruktorzy, obsługa medyczna, obsługa administracyjna; bardzo duża liczba godzin pracy wolontariuszy; nie podano liczby godzin wsparcia.</t>
  </si>
  <si>
    <t>Termin realizacji: 01.04.2022-16.12.2022. Przewidziano wsparcie dla 20 osób; terapia logopedyczna, terapia behawioralna, terapia ręki, terapia integracji sensorycznej, warsztaty z psychologiem - łącznie 100h.
Nieprawidłowości: nie opisano miejsca realizacji zadania; w harmonogramie działania merytoryczne wymieniono, nie opisano; nie podano rezultatów ilościowych; błędnie wypełniono tabelę z dodatkowymi informacjami dot. rezultatów; nieprawidłowo opisano zmianę społeczną i trwałość rezultatów; nie opisano doświadczenia kadry zaangażowanej w projekt; źle zakwalifikowano koszt koordynacji; nieuzasadnione i nieopisane koszty: wydruk plakatów, zakup sprzętów; nie można ocenić realności stawek.</t>
  </si>
  <si>
    <t>Termin realizacji: 01.03.2022-31.12.2022. Przewidziano objecie wsparciem 6-10 osób; zajęcia logopedyczne, warstzaty psychologiczne, ćwiczenia rozciagająco-relaksacyjne, trening komunikacji społecznej; łącznie 52h.
Nieprawidłowości: nie opisano miejsca realizacji zadania; uszczegółowienia wymaga opis zmiany społecznej i trwałości rezultatów; wątpliwa niezbędność kosztu przygotowania materiałów informacyjnych - wpisano to do zakresu zadań koordynatora a w budżecie pojawił się dodatkowy koszt; nie opisany koszt zakupu materiałów na zajęcia; zawyżony koszt zakupu kamery.</t>
  </si>
  <si>
    <t>Termin realizacji: 19.04.2022-30.11.2022. Przewidziano wsparcie dla 25 osób - hipoterapia, dogoterapia, felinoterapia, hydroterapia; łącznie 395 zajęć.
Nieprawidłowości: nie wskazano i nie opisano celu; w harmonogramie nie opisano działań merytorycznych; do uzupełnienia rezultaty jakościowe; nieprawidłowo opisano trwałość rezultatów; szczegółowienia wymaga opis wcześniejszej działalności Oferenta; przyjęto złą jednostkę miary przy wynagrodzeniu koordynatora; nie uwzględniono w działaniach i nie opisano zakupu materiałów na zajęcia; nie opisano udziału, roli wolontariuszy.</t>
  </si>
  <si>
    <t>Termin realizacji: 01.03.2022-22.12.2022. Przewidziano wsparcie dla 10 osób; m.in. neurologopedia, komunikacja alternatywna, trening umiejetności społecznych; łącznie 110 zajęć.
Nieprawidłowości: nie wskazano i nie opisano celu; nie opisano miejsca realizacji zadania i grupy docelowej; nie wskazano liczby powiatów, z których pochodzić będą uczestnicy; nie opisano zmiany społecznej oraz komplementarności  z innymi działaniami; w harmonogramie nie opisano działań merytorycznych ani nie wskazano działań koordynujących, nadzorujących projekt; nie wskazano właściwych rezultatów jakościowych i ilościowych; nieprawidłowo opisano trwałość rezultatów; niewłaściwie opisano wcześniejszą działalność Oferenta; nie opisano kwalifikacji i doświadczenia kadry zaangażowanej w projekt; niejasna kalkulacja kosztów; nie opisano udziału wolontariuszy.</t>
  </si>
  <si>
    <t>Termin realizacji: 02.05.2022-31.10.2022. Przewidziano wsparcie dla 20 osób; warsztaty umiejętności społecznych, komunikacyjnych, doradztwo zawodowe, spotkania z terapeutą/psychologiem, warsztaty zawodowe, warsztaty z księgowości, spotkania integracyjne; łącznie 250 h.
Nieprawidłowości: w rożnych miejscach oferty podano różne powiaty, z których pochodzić będą uczestnicy; błędnie opisano grupę docelową; Oferent powołuje się na wytyczne do projektów unijnych, a nie procedury i regulamin konkursu; nieprawidłowo opisano sposób rozwiązywania problemów grupy docelowej; nieprawidłowo sporządzono harmonogram wsparcia; nieprawidłowo opisano rezultaty, zmianę społeczną i nie opisano trwałości rezultatów; w opisie komplementarności z innymi działaniami organizacji nie nawiązano do wsparcia dla osób niepełnosprawnych; nie opisano wcześniejszego doświadczenia Oferenta; niedoprecyzowany opis kwalifikacji kadry; budżet nieczytelny, nieprawidłowo sporządzony - niektóre koszty połączone, nie można ich ocenić; inna liczba godzin niż w opisie; złe jednostki miary; źle zakwalifikowano koszt wypożyczenia sprzętu do zajęć; bardzo duży, niezasadny koszt rekrutacji i poczęstunku; nie można ocenić realności stawek przez połączone koszt i użycie formy 'pakiet'.</t>
  </si>
  <si>
    <t>Termin realizacji: 01.05.2022-31.12.2022. Przewidziano wydanie poradnika w różnych wersjach, skierowanego do osób niewidomych, słabowidzących i ich blikich. Treść dot. m.in. niwelowania skutków dysfunkcji wzroku, rozwiązań tyfloinformatycznych i technologicznych, dostepności architektonicznej, komunikacyjno-informacyjnej i cyfrowej.
Nieprawidłowości: źle zakwalifikowano koszt koordynacji; przyjęto złą jednostkę miary przy koordynacji i spec. ds. promocji.</t>
  </si>
  <si>
    <t>Termin realizacji: 01.05.2022-31.12.2022. Przewidziano wsparcie asystenta osoby głuchej świadczącego swoje usługi online (tłumacz języka migowego) dla ok 240 osób; łącznie ok 3360h.
Nieprawidłowści:  błędnie opisano komplementarność z innymi działaniami organizacji oraz trwałość rezultatów; nie wskazano wszystkich rezultatów; wysoki koszt obsługi księgowej.</t>
  </si>
  <si>
    <t>Nr i nazwa konkursu:  Otwarty konkurs ofert nr 15/2022 na wykonywanie zadań publicznych związanych z realizacją zadań Samorządu Województwa w 2022 roku w zakresie działalności na rzecz osób niepełnosprawnych ze środków Państwowego Funduszu Osób Niepełnosprawnych, pod nazwą "Rehabilitacja zawodowa i społeczna osób niepełnosprawnych".</t>
  </si>
  <si>
    <t>Zadanie nr 8*: Opracowywanie lub wydawanie publikacji, wydawnictw ciągłych oraz wydawnictw zwartych, stanowiących zamkniętą całość, w tym na nośnikach elektromagnetycznych i elektronicznych</t>
  </si>
  <si>
    <t>1. …............................................................................</t>
  </si>
  <si>
    <t>2. …............................................................................</t>
  </si>
  <si>
    <t>3. …............................................................................</t>
  </si>
  <si>
    <t>4. …............................................................................</t>
  </si>
  <si>
    <t>5. …............................................................................</t>
  </si>
  <si>
    <t>6. …............................................................................</t>
  </si>
  <si>
    <t>7. …............................................................................</t>
  </si>
  <si>
    <t>8. …............................................................................</t>
  </si>
  <si>
    <t>Fundacja"Ochrona Zdrowia i Rehabilitacja Niepełnosprawych " w Łasinie</t>
  </si>
  <si>
    <t>Fundacja na Rzecz Osób Niepełnosprawnych "Arkadia" w Toruniu</t>
  </si>
  <si>
    <t>Parafia Rzymskokatolicka p.w. Świętego Andrzeja Apostoła w Toruniu</t>
  </si>
  <si>
    <t>Fundacja Caietanus</t>
  </si>
  <si>
    <t>9. ….........................................................................</t>
  </si>
  <si>
    <t>Nr i nazwa konkursu:  Otwarty konkurs ofert nr 15/2023 na wykonywanie zadań publicznych związanych z realizacją zadań Samorządu Województwa w 2023 roku w zakresie działalności na rzecz osób niepełnosprawnych ze środków Państwowego Funduszu Osób Niepełnosprawnych, pod nazwą "Rehabilitacja zawodowa i społeczna osób niepełnosprawnych".</t>
  </si>
  <si>
    <t>Zadanie nr 1*: organizowanie i prowadzenie szkoleń, kursów, warsztatów, grup środowiskowego wsparcia oraz zespołów aktywności społecznej dla osób niepełnosprawnych - aktywizujących zawodowo i społecznie te osoby</t>
  </si>
  <si>
    <t>Zadanie nr 3*: prowadzenie poradnictwa psychologicznego, społeczno-prawnego oraz udzielanie informacji na temat przysługujących uprawnień, dostępnych usług, sprzętu rehabilitacyjnego i pomocy technicznej dla osób niepełnosprawnych</t>
  </si>
  <si>
    <t>Zadanie nr 4*: prowadzenie grupowych i indywidualnych zajęć, które: 
a)	mają na celu nabywanie, rozwijanie i podtrzymywanie umiejętności niezbędnych do samodzielnego funkcjonowania osób niepełnosprawnych, 
b)	rozwijają umiejętności sprawnego komunikowania się z otoczeniem osób z uszkodzeniami słuchu, mowy, z autyzmem i z niepełnosprawnością intelektualną,
c)	usprawniają i wspierają funkcjonowanie osób z autyzmem i z niepełnosprawnością intelektualną w różnych rolach społecznych i w różnych środowiskach</t>
  </si>
  <si>
    <t>Zadanie nr 5*: organizowanie i prowadzenie zintegrowanych działań na rzecz włączania osób niepełnosprawnych w rynek pracy, w szczególności przez:
a)	doradztwo zawodowe,
b)	przygotowanie i wdrożenie indywidualnego planu drogi życiowej i zawodowej,
c)	prowadzenie specjalistycznego poradnictwa zawodowego i pośrednictwa pracy, mających na celu przygotowanie do aktywnego poszukiwania pracy i utrzymania w zatrudnieniu osób niepełnosprawnych</t>
  </si>
  <si>
    <t>Zadanie nr 7*: prowadzenie kampanii informacyjnych na rzecz integracji osób niepełnosprawnych i przeciwdziałaniu ich dyskryminacji</t>
  </si>
  <si>
    <t>* numer zadania z regulaminu konursu nr 15/2023</t>
  </si>
  <si>
    <t>SZ-II-D.614.2.1.2023</t>
  </si>
  <si>
    <t>CENTRUM AKTYWNEJ TERAPII REWALIDACYJNEJ</t>
  </si>
  <si>
    <t>To moja szansa</t>
  </si>
  <si>
    <t>SZ-II-D.614.2.3.2023</t>
  </si>
  <si>
    <t>Okres realizacji: 15.03.2023 - 31.12.2023
Różnorodna terapia indywidualna i grupowa mająca na celu usprawnianie i usamodzielnianie (w każdej formie weźmie udział 10 osób).
Nieprawidłowości: nie opisano miejsca realizacji zadania, nie opisano grupy docelowej, błędnie opisano sposób rozwiązywania problemów grupy docelowej, błędnie opisano komplementarność z innymi działaniami, w harmonogramie nie opisano poszczególnych działań, w opisie nie ujęto rezultatów jakościowych; nie  wskazano kadry, która ma być zaangażowana w realizację projektu oraz nie opisano jej doświadczenia i kwalifikacji. Nie opisano/uzasadniono niektórych kosztów; w budżecie dwa razy pojawia się koordynacja (duży koszt obsługi), zbędny koszt osoby prowadzącej działania promocyjno-informacyjne; bardzo wysokie stawki (zajęcia grupowe, wakacje w siodle).</t>
  </si>
  <si>
    <t>INTEGRACYJNY KLUB SPORTOWY „BYDGOSZCZ”</t>
  </si>
  <si>
    <t>MY, WY RAZEM W CODZIENNOŚCI</t>
  </si>
  <si>
    <t>SZ-II-D.614.2.4.2023</t>
  </si>
  <si>
    <t>Okres realizacji: 02.01.2023 - 31.12.2023
Indywidualne i grupowe zajęcia rehabilitacyjno-usprawniające dla 25 osób.
Nieprawidłowości: nie podano liczby godzin wsparcia, wskazane miejsca realizacji zadania nie odpowiadają planowanym rodzajom rehabilitacji, błędnie opisano sposób rozwiązywania problemów, błędnie wskazano rezultaty, błędnie opisano trwałość rezultatów. Nie opisano doświadczenia i kwalifikacji kadry, która ma zostać zaangażowana do realizacji projektu; brak doświadczenia organizacji w realizacji podobnych działań. Budżet nie został prawidłowo sporządzony, przyjęto złe jednostki miary, jest nieczytelny, źle zakwalifikowano obsługę księgową. Nie opisano, nie uzasadniono niektórych kosztów, nie można ocenić realności przyjętych stawek przez złe jednostki miary.</t>
  </si>
  <si>
    <t>Zawodowy krok do przodu.</t>
  </si>
  <si>
    <t>SZ-II-D.614.2.6.2023</t>
  </si>
  <si>
    <t>Okres realizacji: 01.04.2023 - 31.07.2023
Warsztaty umięjętności społecznych, warsztaty z psychologiem, doradztwo zawodowe, warsztaty zawodowe oraz warsztaty Jak założyc firmę? - dla 10 osób.
Nieprawidłowości: nie wskazano miejsca realizacji zadania; uzupełnienia wymagają rezultaty; źle zaklasyfikowano koszt koordynacji; suma wkładu finansowego wynikająca z budżetu jest inna niż podana przez Oferenta zbiorczo; błędne zapisy w sekcji Inne działania.</t>
  </si>
  <si>
    <t>SZ-II-D.614.2.7.2023</t>
  </si>
  <si>
    <t>Wspinaczka</t>
  </si>
  <si>
    <t>Okres realizacji: 04.05.2023 - 31.12.2023
Różne rodzaje terapii indywidualnej (10 osób) i grupowej (4 osoby).
Nieprawidłowości: nie wskazano, że uczestnicy pochodzić będą z co najmniej dwóch powiatów województwa; uporządkowania wymagają rezultaty zadania; nieprawidłowo opisano trwałość rezultatów. Nie opisano doświadczenia kadry zaangażowanej w realizację projektu. Nie uzasadniono stawki przyjętej na wkład osobowy - 23,50 zł.</t>
  </si>
  <si>
    <t>SZ-II-D.614.2.9.2023</t>
  </si>
  <si>
    <t>Rehabilitacja domowa osób chorych na SM</t>
  </si>
  <si>
    <t>Polskie Towarzystwo Stwardnienia Rozsianego - Oddział Łódź</t>
  </si>
  <si>
    <t>Okres realizacji: 01.01.2023 - 31.12.2023
Rehabilitacja domowa 22 chorych na stwardnienie rozsiane.
Nieprawidłowości: nie wskazano z ilu powiatów będą pochodzić uczestnicy; w harmonogramie błędnie wyszczególniono jeden z punktów - wolontariusze; niejasna liczba godzin wsparcia - inna wynika z harmonogramu, a inna z rezultatów i budżetu; błędnie sformułowano rezultaty. Nieuzasadniona stawka za pracę wolontariusza - 25,00 zł; koszt zakupu sprzętu powinien się znaleźć w kosztach merytorycznych.</t>
  </si>
  <si>
    <t>SZ-II-D.614.2.10.2023</t>
  </si>
  <si>
    <t>Klub Wsparcia Wspólnie</t>
  </si>
  <si>
    <t>SZ-II-D.614.2.11.2023</t>
  </si>
  <si>
    <t>Ku lepszemu życiu z niepełnosprawnością</t>
  </si>
  <si>
    <t>Stowarzyszenie Na Rzecz Pomocy Przewlekle Chorym "Chronica"</t>
  </si>
  <si>
    <t>Okres realizacji: 02.04.2023 - 31.12.2023
Muzykoterapia, hortiterapia oraz kynoterapia dla łącznie 36-40 osób.
Nieprawidłowości: nie opisano miejsca realizacji zadania; niejasna liczba osób; w harmonogramie podano inną liczbę godzin terapii niż w opisie; uzupełnić należy rezultaty ilościowe i jakościowe;błędnie opisano trwałość rezultatów. Źle zaklasyfikowano koszt koordynacji i wynajmu ogrodu zimowego; błędnie wyliczono liczbę godzin kynoterapii i wynajmu ogrodu. W budżecie ujęto nieopisane i nieuzasadnione koszty zakupu instrumentów oraz materiałów na zajęcia hortiterapii.</t>
  </si>
  <si>
    <t>SZ-II-D.614.2.12.2023</t>
  </si>
  <si>
    <t>Prawno - Psychologiczne Punkty Doradztwa dla Osób Niepełnosprawnych</t>
  </si>
  <si>
    <t>Gdańska Fundacja Pomocy Prawno - Psychologicznej</t>
  </si>
  <si>
    <t xml:space="preserve">Okres realizacji: 01.04.2023 - 31.12.2023
Uruchomienie dwóch punktów informacyjno-doradczych dla os. niepełnosprawnych, w któych świadczona będzie pomoc prawno-społeczna, informacyjna i psychologiczna.
Nieprawidłowości: Nie opisano miejsca realizacji zadania; błędnie opisano sposób rozwiązania problemów; niespójne daty w harmonogramie; niska intensywność wsparcia - według wyliczenia -  4,2 osoby miesięcznie w punkcie; nie opisano planowanych działań informacyjnych; nie wskazano rezultatów jakościowych; błędnie opisano trwałość rezultatów. ie uzasadniono stawki za pracę wolontariusza - 25,00 zł;  źle zaklasyfikowano koszt koordynacji. Niezasadny i nieopisany koszt zakupu materiałów.                                       </t>
  </si>
  <si>
    <t>SZ-II-D.614.2.13.2023</t>
  </si>
  <si>
    <t>SZ-II-D.614.2.14.2023</t>
  </si>
  <si>
    <t>Asystent on - line osoby niesłyszącej IV edycja - świadczenie usług wspierających , w szczególności usług asystencji osobistej. (zadanie 9)</t>
  </si>
  <si>
    <t>Aktywni ONI w 2023 r.</t>
  </si>
  <si>
    <t>Okres realizacji: 01.05.2023 - 31.12.2023
Usługa tłumacza języka migowego on line dla 75 osób głuchych.
Nieprawidłowości: Rezultaty wymagają uzupełnienia. W ramach zadania planuje się zakup sprzętu, jednak wnioskodawca realizując zadanie w poprzednich latach kupował już analogiczny sprzęt. Ponadto planuje się zakup np 3 monitorów, kamer czy głośników podczas gdy planowane jest zatrudnienie dwóch tłumaczy języka migowego.</t>
  </si>
  <si>
    <t>Okres realizacji: 01.09.2023 - 31.12.2023
Hydroterapia, hipoterapia, dogoterapia i felinoterapia dla 16 os. niepeł.
Nieprawidłowości: rezultaty uzupełnić należy o rezultaty jakościowe.</t>
  </si>
  <si>
    <t>SZ-II-D.614.2.15.2023</t>
  </si>
  <si>
    <t>Aktywna przytULAnka</t>
  </si>
  <si>
    <t>Okres realizacji: 04.05.2023 - 29.09.2023
4 rodzaje terapii dla 11 osób niepeł.
Nieprawidłowości: wysoki koszt księgowości.</t>
  </si>
  <si>
    <t>SZ-II-D.614.2.16.2023</t>
  </si>
  <si>
    <t>"Wiem, umiem, mogę !! - warsztaty dla osób z niepełnopsrawnościami i w spektrum autyzmu</t>
  </si>
  <si>
    <t>Fundacja "SENSORIUM"</t>
  </si>
  <si>
    <t>Okres realizacji: 01.05.2023 - 10.11.2023
Zajęcia grupowe oraz wyjścia w teren dla 12 osób ze spektrum autyzmu.
Nieprawidłowości: Nie opisano planowanych zajęć; nie opisano miejsca realizacji i grupy docelowej; błędnie opisano komplementarność z innymi działaniami; nie wskazano rezultatów ilościowych; błędnie opisano zmianę społeczna i trwałość rezultatów. Błędne wyliczenie ilości godzin wynajmu pomieszczeń; niejasne wyliczenia wkładu osobowego i rzecowego. Nieopisane, nieuzasadnione i wysokie koszty materiałów - łącznie 5187,00 zł</t>
  </si>
  <si>
    <t>SZ-II-D.614.2.17.2023</t>
  </si>
  <si>
    <t>Praktycznie w dorosłość</t>
  </si>
  <si>
    <t>Stowarzyszenie Oświatowe Na Rzecz Dzieci i Młodzieży Równe Szanse</t>
  </si>
  <si>
    <t>Okres realizacji: 08.05.2023 - 31.12.2023
Warsztaty praktyczno-terapeutyczne (stacjonarne i terenowe) oraz wsparcie psychologiczne dla 10 osób niepeł.
Nieprawidłowości: niejasna liczba godzin wynajmu sali - mniejsza niż godzin warsztatów. Duży koszt księgowości i koordynacji.</t>
  </si>
  <si>
    <t>SZ-II-D.614.2.18.2023</t>
  </si>
  <si>
    <t>SZ-II-D.614.2.19.2023</t>
  </si>
  <si>
    <t>Rozwijanie umiejętności sprawnego komunikowania się z otoczeniem przy użyciu nowoczesnych środków komunikacji</t>
  </si>
  <si>
    <t>Stowarzyszenie Klub J Toruń</t>
  </si>
  <si>
    <t>Okres realizacji: 31.01.2023 - 31.12.2023
Ćwiczenia logopedyczne, spotkania grupowe online, trening komunikacji społecznej oraz warsztaty radzenia sobie w sytuacjach stresujących dla 6-10 osób jąkających się.
Nieprawidłowości: w harmonogramie aktualizacji wymagają daty realizacji działań; drobne nieścisłości w rezultatach. Inna liczba godzin zajęć logopedycznych w harmonogramie i inna w budżecie.</t>
  </si>
  <si>
    <t>SZ-II-D.614.2.21.2023</t>
  </si>
  <si>
    <t>Rehabilitacyjne wsparcie na obszarach wiejskich</t>
  </si>
  <si>
    <t>SZ-II-D.614.2.22.2023</t>
  </si>
  <si>
    <t>Udział w konferencji szkoleniowej "The Gentle Teaching International Conference, Termas de São Pedro do Sul – Portugal on September 4-6th, 2023</t>
  </si>
  <si>
    <t>Ludzie-Ludziom</t>
  </si>
  <si>
    <t>Okres realizacji: 12.03.2023 - 31.10.2023. 
Zadanie polegać będzie na prowadzeniu różnych typów terapii dla 72 osób z dysfunkcjami narządów ruchu.
Nieprawidłowości: nie opisano w harmonogramie 6 planowanej edycji, sam opis zawiera też drobne błędy pisarskie, w budżecie ujęto 5 zamiast 6 edycji, pomylono koszt jednostkowy z liczbą jednostek; wpisano błędną liczbę godzin przy jednym z kosztów; pomylono stawkę za muzykoterapię.</t>
  </si>
  <si>
    <t>SZ-II-D.614.2.23.2023</t>
  </si>
  <si>
    <t>Wzmocnienie kadry OzOON</t>
  </si>
  <si>
    <t>Okres realizacji: 01.09.2023 - 07.09.2023
Udział szkoleniowy w ogólnoświatowej konferencji Gentle Teaching dla 8 osób.
Nieprawidłowości: nie opisano miejsca realizacji zadania, nie wskazano, ze uczestnicy pochodzić będą z co najmniej dwóch powiatów województwa; błędnie opisano sposób rozwiązania problemów; uzupełnienia wymaga harmonogram; uzupełnienia wymagają dodatkowe informacje dot. rezultatów, nie określono celu zadania. Nie opisano kadry merytorycznej zaangażowanej w projekt; uzupełnienia wymaga opis doświadczenia oferenta.</t>
  </si>
  <si>
    <t>Okres realizacji: 01.05.2023 - 31.12.2023
Specjalistyczne skzolenia dla 22 opiekunów i terapeutów osób z niepełnosprawnościami.
Nieprawidłowości: Poprawy wymaga opis trwałości rezultatów oraz dodatkowe informacje dot. rezultatów. Nie opisano kwalifikacji i doświadczenia kadry zajmującej się obsługą zadania. Źle zaklasyfikowano koszt koordynacji, ponadto podano go razem z kosztem księgowości.</t>
  </si>
  <si>
    <t>SZ-II-D.614.2.24.2023</t>
  </si>
  <si>
    <t>Mam tę moc3! Warsztaty dla członków rodzin osób niepełnosprawnych, opiekunów, kadry i wolontariuszy zaangażowanych w proces rehabilitacji zawodowej lub społecznej osób z niepełnosprawnością.</t>
  </si>
  <si>
    <t>Okres realizacji: 09.05.2023 - 15.12.2023
Cykl warsztatów dla 20 opiekunów, rodziców wolontariuszy - zajęcia integracyjne, warsztaty psychologiczne oraz zajęcia z profilaktyki zdrowotnej.
Nieprawidłowości: źle zaklasyfikowano koszt koordynacji, zła jednostka miary przy koordynacji. Zawyżone stawki.</t>
  </si>
  <si>
    <t>SZ-II-D.614.2.25.2023</t>
  </si>
  <si>
    <t>Poznajemy świat - zbiór opowiadań, wierszy i zagadek rozwijający kompetencje osobiste i społeczne osób z niepełnosprawnościami.</t>
  </si>
  <si>
    <t>STOWARZYSZENIE "VISUS SUPREMUS" PRZY OSRODKU SZKOLNO - WYCHOWAWCZYM NR 1 W BYDGOSZCZY</t>
  </si>
  <si>
    <t>Okres realizacji: 23.04.2023 - 31.10.2023
Opracowanie i wydanie publikacji dla osób niepełnosprawnych - zbiór opowiadań, wierszy i zagadek(200 egzemplarzy).
Nieprawidłowości: poprawy wymagają dodatkowe informacje dot. rezultatów. Źle zaklasyfikowano koszt koordynacji.</t>
  </si>
  <si>
    <t>SZ-II-D.614.2.26.2023</t>
  </si>
  <si>
    <t>Zajęcia usprawniające dla osób z niepełnosprawnością</t>
  </si>
  <si>
    <t>Centrum Rehabilitacji im. ks. Biskupa Jana Chrapka</t>
  </si>
  <si>
    <t>Okres realizacji: 15.05.2023 - 30.11.2023
Pakiet specjalistycznych zabiegów terapeutycznych (masaż, kinezyterapia oraz fizykoterapia) oraz instruktaż do samodzielnej rehabilitacji dla 12 osób niepł.
Nieprawidłowości: niejasna liczba godzin pracy masażysty zdrowotnego.</t>
  </si>
  <si>
    <t>Okres realizacji: 01.05.2023 - 31.12.2023
Zajęcia usprawniające w siłowni z odnową biologiczną dla 35 osób niepeł.
Nierprawidłowości: w budżecie zakup sprzętu rozdzielić należy na pojedyncze koszty. Koszty administracyjne powyżej 10% dotacji.</t>
  </si>
  <si>
    <t>SZ-II-D.614.2.27.2023</t>
  </si>
  <si>
    <t>Aktywni-Świadomi-Sprawni</t>
  </si>
  <si>
    <t>Okres realizacji: 03.07.2023 - 31.12.2023
Cykliczne, dzienne zajęcia edukacyjno-terapeutyczne dla 12 osób niepeł.
Nieprawidłowości: nie opisano miejsca realizacji zadania; w harmonogramie przyjęto błędne nazwy działań oraz nie określono poszczególnych etapów; błędnie opisano trwałość rezultatów. Nie uzasadniono stawki dla wolontariusza; pomylono koszt jednostkowy z liczbą jednostek; przyjęto złą jednostkę miary przy zakupie materiałów i nie uzasadniono ich zakupu.</t>
  </si>
  <si>
    <t>SZ-II-D.614.2.29.2023</t>
  </si>
  <si>
    <t>Szybkie metody obniżania stresu u osób z umiarkowanym i znacznym stopniem niepełnosprawności</t>
  </si>
  <si>
    <t>STOWARZYSZENIE NA RZECZ WSPIERANIA OSÓB Z ZABURZENIAMI PSYCHICZNYMI „SZANSA”</t>
  </si>
  <si>
    <t>Okres realizacji: 01.06.2023 - 30.09.2023
Trening budżetowy, joga, zumba, masaż oraz zabiegi redukujące napięcie mięśni dla 20 osób niepeł.
Nieprawidłowości: nie opisano miejsca realizacji zadania; w harmonogramie nie ujęto niektórych działań; rezultaty wymagają uzupełnienia; błędnie opisano trwałość rezultatów. Źle zaklasyfikowano zakup materiałów biurowych; błędy w zakresie zajęć z jogi i zumby.</t>
  </si>
  <si>
    <t>SZ-II-D.614.2.30.2023</t>
  </si>
  <si>
    <t>Interdyscyplinarne Domowe Zajęcia z Nadzieją 2</t>
  </si>
  <si>
    <t>Okres realizacji: 01.04.2023 - 31.10.2023
Domowe zajęcia edukacyjno-terapeutyczne dla 15 osób niepeł.
Nieprawidłowości: w harmonogramie przyjęto błędne nazwy i rodzaje działań; błędnie opisano trwałość rezultatów. Bardzo wysoki koszt zakupu materiałów ochrony osobistej.</t>
  </si>
  <si>
    <t>SZ-II-D.614.2.31.2023</t>
  </si>
  <si>
    <t>Kujawsko-pomorski przewodnik dla osób z niepełnosprawnościami</t>
  </si>
  <si>
    <t>Okres realizacji: 01.04.2023 - 31.12.2023
Opracowanie i wydruk przewodnika turystycznego po województwie kujawsko-pomorskim w technice druku transparentnego.
Nieprawidłowości: nie uzasadniono stawki dla wolontariusza; źle zaklasyfikowano koszt koordynacji; przyjęto złe jednostki miary w kosztach administracyjnych.</t>
  </si>
  <si>
    <t>SZ-II-D.614.2.33.2023</t>
  </si>
  <si>
    <t>Adventure Therapy dla osób z niepełnosprawnościami</t>
  </si>
  <si>
    <t>Okres realizacji: 01.05.2023 - 31.10.2023
7 całodniowych wypraw w nurcie Adventure Therapy dla 56 dorosłych osób z niepeł. intelektualną.
Nieprawidłowości: nie opisano miejsca realizacji zadania. Niejasna liczba godzin pracy trenera; pomylono koszty jednostkowe z liczbą jednostek.</t>
  </si>
  <si>
    <t>Konkurs nr 15/2023 " Prospołeczni - Dajemy szansę ON"</t>
  </si>
  <si>
    <t>SZ-II-D.614.2.34.2023</t>
  </si>
  <si>
    <t>Brodnickie Stowarzyszenie Rodziców Dzieci Niepełnosprawnych "Nadzieja"</t>
  </si>
  <si>
    <t xml:space="preserve">Okres realizacji: 03.04.2023 - 31.12.2023
Trening umiejętności społecznych, arteterapia oraz muzykoterapia dla 10 osób niepeł.
Nieprawidłowości: harmonogram wymaga poprawy w zakresie wyszczególnienia działań; błędnie opisano trwałość rezultatów. </t>
  </si>
  <si>
    <t>SZ-II-D.614.2.35.2023</t>
  </si>
  <si>
    <t>WSPARCIE TERAPEUTYCZNE I PSYCHOLOGICZNE - przygotowanie i wdrożenie indywidualnego planu drogi życiowej i zawodowej</t>
  </si>
  <si>
    <t>Specjalistyczna Pomoc Rodzinom "Nadzieja"</t>
  </si>
  <si>
    <t xml:space="preserve">Okres realizacji: 01.04.2023 - 31.12.2023
Wsparcie terapeutyczne oraz psychologiczne dla 40 osób niepeł.
Nieprawidłowości: nie opisano miejsca realizacji zadania; nie opisano grupy docelowej; nie wskazano z ilu powiatów pochodzić będą uczestnicy; błędnie opisano sposób rozwiązywania problemów; błędnie opisano komplementarność z innymi działaniami; w harmonogramie nie opisano niektórych działań; nie opisano rezultatów; błędnie opisano trwałość rezultatów. Niejasny opis kady zaangażowanej do projektu. </t>
  </si>
  <si>
    <t>SZ-II-D.614.2.36.2023</t>
  </si>
  <si>
    <t xml:space="preserve">Aktywne warsztaty środowiskowe- 3 edycja </t>
  </si>
  <si>
    <t>Okres realizacji: 01.04.2023 - 31.12.2023
Różne rodzaje zajęć grupowych mających na celu aktywizacje społeczna 15 osób niepeł.
Nieprawidłowości: Błędny opis sposobu rozwiązania problemów; niejasne, wymagające uzupełnienia rezultaty, błędnie opisano trwałość rezultatów. Uszczegółowienia wymaga opis wcześniejszej działalności oferenta. W budżecie pojawiają się nieopisane, nieuzasadnione i niejasne koszty; b. wysoki koszt księgowości.</t>
  </si>
  <si>
    <t>Okres realizacji: 10.04.2023 - 31.12.2023
Warsztaty terapeutyczne i środowiskowe dla 15 osób z niepeł.
Nieprawidłowości: w budżecie pojawiają się niepisane koszty ogłoszenia w mediach i materiałów.</t>
  </si>
  <si>
    <t>SZ-II-D.614.2.37.2023</t>
  </si>
  <si>
    <t>Aktywni na rynku pracy II</t>
  </si>
  <si>
    <t xml:space="preserve">Okres realizacji: 02.04.2023 - 31.07.2023
Doradztwo zawodowe, terapia psychologiczna, trening umiejętności społecznych, warsztaty aktywizacji zawodowej, kury zawodowe, dwa wyjazdy dla 10 osób niepeł.
Nieprawidłowości: błędnie opisano komplementarność z innymi działaniami; w harmonogramie nie opisano niektórych działań; nie wskazano rezultatów jakościowych; błędnie opisano trwałość rezultatów. W budżecie zawarto nieopisane i nieuzasadnione koszty; niejasna kwota wkładu rzeczowego. Duży koszt koordynacji; nie można ocenić realności stawek przez nieopisane koszty. </t>
  </si>
  <si>
    <t>SZ-II-D.614.2.38.2023</t>
  </si>
  <si>
    <t>Samodzielni niepełnosprawni - wsparcie osób niepełnosprawnych poprzez zajęcia grupowe i indywidualne</t>
  </si>
  <si>
    <t>MIĘDZYGMINNE POROZUMIENIE SAMORZĄDOWE - MPS</t>
  </si>
  <si>
    <t>Okres realizacji: 01.05.2023 - 31.12.2023
Zajęcia z psychologiem, logopedą, rehabilitantem, terapeutą, oligofrenopedagogiem, muzykoterapeutą oraz surdopedagogiem dla 60 osób niepeł.
Nieprawidłowości: nie opisano miejsca realizacji zadania i grupy docelowej; błędnie opisano trwałość rezultatów. Nie opisano niektórych kosztów - sprzęt. Duże koszty obsługi - koordynacja i księgowość.</t>
  </si>
  <si>
    <t>SZ-II-D.614.2.39.2023</t>
  </si>
  <si>
    <t>Stop wykluczeniu cyfrowemu osób z niepełnosprawnościami</t>
  </si>
  <si>
    <t>Stowarzyszenie Agrafka 
Fundacja "agrafka"</t>
  </si>
  <si>
    <t>Okres realizacji: 01.05.2023 - 31.12.2023
Grupowe zajęcia komputerowe oraz indywidualne spotkania z trenerem kompetencji cyfrowych dla 25 osób niepeł. Po 50 roku życia.
Nieprawidłowości: nie opisano miejsca realizacji zadania; błędnie opisano sposób rozwiązywania problemów; nieprecyzyjny i niejasny opis działań w harmonogramie; błędnie opisano trwałość rezultatów; uzupełnienia wymagają rezultaty. Nie wyszczególniono doświadczenia każdego z oferentów. Budżet jest nieczytelny, zawiera nie opisane koszty. Powielające się niejasne koszty, nie realne stawki; duży koszt obsługi.</t>
  </si>
  <si>
    <t>SZ-II-D.614.2.40.2023</t>
  </si>
  <si>
    <t>Pojąć głębię - innowacyjny model rehabilitacji poprzez immersioterapię</t>
  </si>
  <si>
    <t>PÓŁNOC-POŁUDNIE NON PROFIT SP. Z O.O.</t>
  </si>
  <si>
    <t>Okres realizacji: 01.05.2023 - 09.12.2023
Immersioterapia - rehabilitacja pod wodą dla 12 osób niepeł.
Nieprawidłowości: uzupełnienia wymaga opis miejsca realizacji zadania, działań w harmonogramie oraz rezultatów. Uzupełnienia wymaga opis kadry. Nie uzasadniono stawki dla wolontariusza; źle zaklasyfikowano koszt koordynacji.</t>
  </si>
  <si>
    <t>SZ-II-D.614.2.42.2023</t>
  </si>
  <si>
    <t>Aktywnie z Cegiełką-budujemy samodzielność osób z niepełnosprawnością</t>
  </si>
  <si>
    <t>Okres realizacji: 01.05.2023 - 31.12.2023
Indywidualne poradnictwo psychologiczne, warsztaty terapeutyczne, spotakanie integracyjne dla 12 osób niepeł.
Nieprawidłowości: niejasna liczba godzin wsparcia. Brak doświadczenia w analogicznych projektach na rzecz osób niepełnosprawnych. W budżecie zawarto nie opisane nigdzie koszty, żle zaklasyfikowano koszt koordynacji.</t>
  </si>
  <si>
    <t>SZ-II-D.614.2.44.2023</t>
  </si>
  <si>
    <t>Integracja osób z niepełnosprawnością w naszej wspólnocie</t>
  </si>
  <si>
    <t>Okres realizacji: 01.04.2023 - 31.07.2023
Zajęcia sportowe, rehabilitacyjne, działania prozdrowotne oraz edukacyjno-kulturalne dla 15 osób niepeł.
Nieprawidłowości: W opisie uwzględnić należy wszystkie działania. Nie uwzględniono opisanego wkładu rzeczowego, nie opisano zakupu materiałów. Wysoki koszt koordynacji.</t>
  </si>
  <si>
    <t>SZ-II-D.614.2.45.2023</t>
  </si>
  <si>
    <t>Fundacja "Gaudeaums"</t>
  </si>
  <si>
    <t xml:space="preserve">Rehabilitacja zawodowa i społeczna osób niepełnosprawnych </t>
  </si>
  <si>
    <t>Okres realizacji: 10.04.2023 - 20.12.2023
Grupa wsparcia, warsztaty/szkolenia dla rodziców, nauczycieli, kadry i wolontariuszy - łącznie dla 240 osób.
Nieprawidłowości: Nie opisano miejsca realizacji zadania; nie wskazano z ilu powiatów pochodzić będą uczestnicy; uzupełnienia wymagają rezultaty. Niejasna liczba godzin wynajmu sali. Duży koszt dotyczący certyfikatów.</t>
  </si>
  <si>
    <t>SZ-II-D.614.2.46.2023</t>
  </si>
  <si>
    <t>Muzykoterapia, terapia polisensoryczna i hortiterapia dla osób z niepełnosprawnościami z województwa kujawsko-pomorskiego. Toruń, Wąbrzeźno 2023</t>
  </si>
  <si>
    <t>Okres realizacji: 23.03.2023 - 31.12.2023
Zajęcia warsztatowe, terapia polisensoryczna, hortiterapia, sesje muzykoterapeutyczne oraz wystawy prac plastycznych dla ok 60 osób.
Nieprawidłowości: nie opisano miejsca realizacji zadania; chaotyczny i niejasny harmonogram; nie wskazano rezultatów ilościowych i jakościowych; błędnie opisano trwałość rezultatów. Brak doświadczenia w analogicznych projektach; nie opisano kwalifikacji i doświadczenia terapeutów. Budżet jest nie czytelny i nieprawidłowo sporządzony; większość kosztów podano zbiorczo; żle zaklasyfikowano koszt koordynacji. Bardzo duży koszt obsługi zadania, nie realne stawki.</t>
  </si>
  <si>
    <t>SZ-II-D.614.2.47.2023</t>
  </si>
  <si>
    <t>Rehabilitacja zawodowa i społeczna osób z niepełnosprawnością w Domu Niebieskich Serc</t>
  </si>
  <si>
    <t>Stowarzyszenie Pomocy Osobom z Autyzmem w Toruniu</t>
  </si>
  <si>
    <t>Okres realizacji: 01.06.2023 - 31.12.2023
Warsztaty ogrodniczo-porządkujące oraz komunikacyjno-informatyczne dla 10 osób ze spectrum autyzmu i niepełnosprawnością intelektualną.
Nieprawidłowości: uzasadnienia wymaga zakup sprzętu. Źle zaklasyfikowano koszt artykułów biurowych i koordynacji. Duży koszt przeznaczony na promocję.</t>
  </si>
  <si>
    <t>Nie można zaklasyfikować do żadnego z ogłoszonych zadań</t>
  </si>
  <si>
    <t>SZ-II-D.614.2.2.2023</t>
  </si>
  <si>
    <t>Stowarzyszenie Dobry Start</t>
  </si>
  <si>
    <t>Akcja-Rehabilitacja</t>
  </si>
  <si>
    <t>SZ-II-D.614.2.5.2023</t>
  </si>
  <si>
    <t>Akcja Zdrowie</t>
  </si>
  <si>
    <t>TACY SAMI</t>
  </si>
  <si>
    <t>Odrzucono formalnie - oferta nie stanowi odpowiedzi na konkurs nr 15/2023.</t>
  </si>
  <si>
    <t>Kujawsko-pomorskie 2023 - Projekt Edukacji Włączającej "Kaleka czy COOL-awy" w ramach konkursu 15/2023 „Rehabilitacja zawodowa i społeczna osób niepełnosprawnych”</t>
  </si>
  <si>
    <t>Fundacja TPSW</t>
  </si>
  <si>
    <t>SZ-II-D.614.2.8.2023</t>
  </si>
  <si>
    <t>Odrzucono formalnie - oświadczenie RODO i o zapewnieniu dostępności osobom ze szczególnymi potrzebami nie zwypełnione prawidłowo i nie uzupełniono tego uchybienia w wyznaczonym terminie.</t>
  </si>
  <si>
    <t>SZ-II-D.614.2.20.2023</t>
  </si>
  <si>
    <t>3 x R</t>
  </si>
  <si>
    <t>BluSpace</t>
  </si>
  <si>
    <t>SZ-II-D.614.2.28.2023</t>
  </si>
  <si>
    <t>Razem możemy więcej – kompleksowy program wsparcia dla opiekunów osób niepełnosprawnych.</t>
  </si>
  <si>
    <t>STOWARZYSZENIE ZŁOTY WIEK - ŻYJ STOKROTNIE</t>
  </si>
  <si>
    <t>SZ-II-D.614.2.32.2023</t>
  </si>
  <si>
    <t>Tacy sami.</t>
  </si>
  <si>
    <t>Fundacja Studio M6</t>
  </si>
  <si>
    <t>Odrzucono formalnie - oferta dotyczy więcej niż jednego z ogłoszonych zadań.</t>
  </si>
  <si>
    <t>SZ-II-D.614.2.41.2023</t>
  </si>
  <si>
    <t>SZ-II-D.614.2.43.2023</t>
  </si>
  <si>
    <t>"Niezrównani" - warsztaty dla Opiekunów Osób Zależnych</t>
  </si>
  <si>
    <t>FUNDACJA DIGNITATE</t>
  </si>
  <si>
    <t>Fundacja Woman</t>
  </si>
  <si>
    <t>Diagnoza zaburzeń centralnego przetwarzania słuchowego i pomoc osobom niepełnosprawnym w rozwiązywaniu problemów z nimi związanych według innowacyjnej metody Tomatisa</t>
  </si>
  <si>
    <t>Załącznik nr … do protokołu z dnia 31.03.2023 roku</t>
  </si>
  <si>
    <t>Lista rankingowa ofert złożonych w konkursie nr 15/2023</t>
  </si>
  <si>
    <t>40 pkt i więcej oraz dotacje do 12000,00 zł do 75% 
37-39 pkt do 65%
36-33 pkt do 60 %
32-30 pkt do 50%</t>
  </si>
  <si>
    <t>SZ-II-D.614.2.13.2024</t>
  </si>
  <si>
    <t>Fundacja Rodzina Przymierza</t>
  </si>
  <si>
    <t>SZ-II-D.614.2.12.2024</t>
  </si>
  <si>
    <t>Fundacja Stałego Rozwoju</t>
  </si>
  <si>
    <t>SZ-II-D.614.2.11.2024</t>
  </si>
  <si>
    <t>Ludzie - Ludziom</t>
  </si>
  <si>
    <t>Fundacja Nie Tylko Matka Polka</t>
  </si>
  <si>
    <t>SZ-II-D.614.2.9.2024</t>
  </si>
  <si>
    <t xml:space="preserve">Stowarzyszenie Dobry Start </t>
  </si>
  <si>
    <t>Odrzucono formalnie. Oferta dotyczy więcej niż jednego z ogłoszonych zadań.</t>
  </si>
  <si>
    <t>SZ-II-D.614.2.8.2024</t>
  </si>
  <si>
    <t xml:space="preserve">Północ - Południe </t>
  </si>
  <si>
    <t>SZ-II-D.614.2.7.2024</t>
  </si>
  <si>
    <t>"O To Chodzi Edukacja Bez Granic"</t>
  </si>
  <si>
    <t>SZ-II-D.614.2.6.2024</t>
  </si>
  <si>
    <t>SZ-II-D.614.2.5.2024</t>
  </si>
  <si>
    <t>SZ-II-D.614.2.4.2024</t>
  </si>
  <si>
    <t>Integracyjny Klub Sportowy "Bydgoszcz"</t>
  </si>
  <si>
    <t>Razem w codzienności</t>
  </si>
  <si>
    <t>SZ-II-D.614.2.2.2024</t>
  </si>
  <si>
    <t>Fundacja Ładowarka</t>
  </si>
  <si>
    <t>Warsztaty aktywizacji społecznej dla osób niepełnosprawnych</t>
  </si>
  <si>
    <t>Warsztaty aktywnej rehabilitacji i niezależnego życia</t>
  </si>
  <si>
    <t>Udział w konferencji szkoleniowej: "The Gentle Teaching International Conference", Regina –Canada on October 1-3th, 2024" w Kanadzie w dniach 1-3 października 2024r</t>
  </si>
  <si>
    <t>Supermamy!</t>
  </si>
  <si>
    <t>NieZwyczajni</t>
  </si>
  <si>
    <t>"Rehabilitacja społeczna osób niepełnosprawnych"</t>
  </si>
  <si>
    <t>Po karierę! - Aktywizacja zawodowa i społeczna osób z niepełnosprawnością</t>
  </si>
  <si>
    <t>Kujawsko-Pomorskie 2024 - Kampania Edukacji Włączajacej "Kaleka czy COOL-awy"</t>
  </si>
  <si>
    <t xml:space="preserve">Akcja - Rehabilitacja </t>
  </si>
  <si>
    <t>Aktywizacja zawodowa OzN w kawiarni w Spichlerzu nr 57 w Grudziądzu</t>
  </si>
  <si>
    <t>SZ-II-D.614.2.1.2024</t>
  </si>
  <si>
    <t>SamoDZIELNI - Budujemy samodzielność osób z niepełnospawnością</t>
  </si>
  <si>
    <t>SZ-II-D.614.2.14.2024</t>
  </si>
  <si>
    <t>Warsztaty wolontariatu i specjalistycznej opieki asystenckiej</t>
  </si>
  <si>
    <t>Zawodowy krok do przodu - II Edycja</t>
  </si>
  <si>
    <t>SZ-II-D.614.2.16.2024</t>
  </si>
  <si>
    <t>SZ-II-D.614.2.17.2024</t>
  </si>
  <si>
    <t xml:space="preserve">RC fundacja konsultingu i rehabilitacji </t>
  </si>
  <si>
    <t>Po-Moc!</t>
  </si>
  <si>
    <t>SZ-II-D.614.2.18.2024</t>
  </si>
  <si>
    <t>SZ-II-D.614.2.19.2024</t>
  </si>
  <si>
    <t>Stowarzyszenie POSTIS</t>
  </si>
  <si>
    <t>FENIKS - aktywizacja społeczna niepełnosprawnych więźniów z jednostek penitencjarnych w Województwie Kujawsko-Pomorskim</t>
  </si>
  <si>
    <t>SZ-II-D.614.2.22.2024</t>
  </si>
  <si>
    <t>Fundacja Teraz Wy</t>
  </si>
  <si>
    <t>"Przyjaciele nie liczą chromosomów". Książka dotycząca problematyki niepełnosprawności i zapewniająca wsparcie merytoryczne rodzinom dzieci z niepełnosprawnościami z województwa kujawsko-pomorskiego.</t>
  </si>
  <si>
    <t>SZ-II-D.614.2.23.2024</t>
  </si>
  <si>
    <t>Fundacja "Sensorium"</t>
  </si>
  <si>
    <t>Otwórz oczy!</t>
  </si>
  <si>
    <t>SZ-II-D.614.2.24.2024</t>
  </si>
  <si>
    <t>SZ-II-D.614.2.25.2024</t>
  </si>
  <si>
    <t>Fundacja StwardnienieRozsiane.info</t>
  </si>
  <si>
    <t>"(Nie)widzialni w województwie Kujawsko-Pomorskim 2024</t>
  </si>
  <si>
    <t>Stowarzyszenie na Rzecz Osób Niepełnosprawnych "PrzytULAnka"</t>
  </si>
  <si>
    <t>"Aktywni Niepełnosprawni - przytULAnkowe wsparcie terapeutyczne</t>
  </si>
  <si>
    <t>SZ-II-D.614.2.26.2024</t>
  </si>
  <si>
    <t>SZ-II-D.614.2.27.2024</t>
  </si>
  <si>
    <t>Aktywni ONI w 2024 r.</t>
  </si>
  <si>
    <t>SZ-II-D.614.2.28.2024</t>
  </si>
  <si>
    <t>Stowarzyszenie na Rzecz Wspierania Osób z Zaburzeniami Psychicznymi "Szansa"</t>
  </si>
  <si>
    <t>"Bo jak nie my to kto" - rehabilitacja osób z niepełnosprawnością</t>
  </si>
  <si>
    <t xml:space="preserve">Fundacja Miasto Szczęśliwe </t>
  </si>
  <si>
    <t>Aktywizacja zawodowa OzN w kawiarni Śródmieście Cafe 0 innowacja we Włocławku</t>
  </si>
  <si>
    <t>SZ-II-D.614.2.30.2024</t>
  </si>
  <si>
    <t>Rehabilitacja domowa na obszarach wiejskich</t>
  </si>
  <si>
    <t>SZ-II-D.614.2.31.2024</t>
  </si>
  <si>
    <t xml:space="preserve">Kujawsko-Pomorskie wsparcie prawniczo-psychologiczne dla osób niepełnosprawnych 2024 </t>
  </si>
  <si>
    <t>Fundacja Moderna 
Fundacja Wytwórnia Szansa</t>
  </si>
  <si>
    <t>Interdyscyplinarne Zajęcia z Nadzieją 3</t>
  </si>
  <si>
    <t>SZ-II-D.614.2.32.2024</t>
  </si>
  <si>
    <t>Fundacja "Iris Village"</t>
  </si>
  <si>
    <t>SZ-II-D.614.2.33.2024</t>
  </si>
  <si>
    <t>Stowarzyszenie Gospodarstw Opiekuńczych Województwa Kujawsko-Pomorskiego</t>
  </si>
  <si>
    <t>Aktywizacja w gospodarstwie opiekuńczym nowym sposobem wspierania osób z niepełnosprawnością na obszarach wiejskich</t>
  </si>
  <si>
    <t>SZ-II-D.614.2.35.2024</t>
  </si>
  <si>
    <t xml:space="preserve">Caritas Diecezji Toruńskiej </t>
  </si>
  <si>
    <t>Wzmocnienie kadry OzOON 2024</t>
  </si>
  <si>
    <t>SZ-II-D.614.2.40.2024</t>
  </si>
  <si>
    <t>"Wiem-Potrafię-Działam"</t>
  </si>
  <si>
    <t>SZ-II-D.614.2.10.2024</t>
  </si>
  <si>
    <t>SZ-II-D.614.2.37.2024</t>
  </si>
  <si>
    <t>Fundacja Sowelo</t>
  </si>
  <si>
    <t>Niezależne życie - lubię to!</t>
  </si>
  <si>
    <t>SZ-II-D.614.2.36.2024</t>
  </si>
  <si>
    <t>Fundacja Edukacji Nowoczesnej</t>
  </si>
  <si>
    <t>SZ-II-D.614.2.20.2024</t>
  </si>
  <si>
    <t>Asystent on-line osoby niesłyszącej V edycja - świadczenie usług wspierających, w szczególności usług asystencji osobistej (zadanie 9)</t>
  </si>
  <si>
    <t>SZ-II-D.614.2.39.2024</t>
  </si>
  <si>
    <t xml:space="preserve">Stowarzyszenie Agrafka </t>
  </si>
  <si>
    <t>Asystent osobisty osoby z niepełnosprawnością</t>
  </si>
  <si>
    <t>Satysfakcjonująca kominikacja społaeczna przy użyciu nowoczesnych środków przekazu 2024</t>
  </si>
  <si>
    <t>SZ-II-D.614.2.42.2024</t>
  </si>
  <si>
    <t>Razem Pokonamy Bariery - Włączamy ON</t>
  </si>
  <si>
    <t>SZ-II-D.614.2.44.2024</t>
  </si>
  <si>
    <t>SZ-II-D.614.2.43.2024</t>
  </si>
  <si>
    <t xml:space="preserve">Parafia Rzymskokatolicka p. w. Świętego Andrzeja Apostoła w Toruniu </t>
  </si>
  <si>
    <t>Niepełnosprawność bez barier w naszej wspólnocie</t>
  </si>
  <si>
    <t>SZ-II-D.614.2.34.2024</t>
  </si>
  <si>
    <t>SZ-II-D.614.2.46.2024</t>
  </si>
  <si>
    <t>Stowarzyszenie "Visus Supremus" przy Ośrodku Szkolno-Wychowawczym Nr 1 w Bydgoszczy</t>
  </si>
  <si>
    <t>W poszukiwanu sensu życia. Jak pogodzić się z niepełnosprawnością, wiekiem, chorobami i by zachować wiarę, nadzieję i miłość</t>
  </si>
  <si>
    <t>1.</t>
  </si>
  <si>
    <t>2.</t>
  </si>
  <si>
    <t>3.</t>
  </si>
  <si>
    <t>4.</t>
  </si>
  <si>
    <t>5.</t>
  </si>
  <si>
    <t>6.</t>
  </si>
  <si>
    <t>7.</t>
  </si>
  <si>
    <t>8.</t>
  </si>
  <si>
    <t>9.</t>
  </si>
  <si>
    <t>10.</t>
  </si>
  <si>
    <t>11.</t>
  </si>
  <si>
    <t>12.</t>
  </si>
  <si>
    <t>13.</t>
  </si>
  <si>
    <t>14.</t>
  </si>
  <si>
    <t>15.</t>
  </si>
  <si>
    <t>16.</t>
  </si>
  <si>
    <t>18.</t>
  </si>
  <si>
    <t>SZ-II-D.614.2.48.2024</t>
  </si>
  <si>
    <t>Międzygminne Porozumienie Samorządowe - MPS</t>
  </si>
  <si>
    <t>SZ-II-D.614.2.50.2024</t>
  </si>
  <si>
    <t xml:space="preserve">Szkolenie specjalistów w Arkadii 2024 </t>
  </si>
  <si>
    <t>SZ-II-D.614.2.52.2024</t>
  </si>
  <si>
    <t>Fundacja Cudawianki</t>
  </si>
  <si>
    <t>Konkurs nr 15/2024 "Zapomniane histrie i baśnie borów tucholskich - układanie klocków do marzeń"</t>
  </si>
  <si>
    <t>SZ-II-D.614.2.3.2024</t>
  </si>
  <si>
    <t>SZ-II-D.614.2.38.2024</t>
  </si>
  <si>
    <t>Warsztaty środowiskowe</t>
  </si>
  <si>
    <t>SZ-II-D.614.2.54.2024</t>
  </si>
  <si>
    <t>Fundacja Aqua Aga Niezwykli Nurkowie</t>
  </si>
  <si>
    <t xml:space="preserve">Wypłyń na głębię! Wzmacnianie umiejętności samodzielnego funkcjonowania osób z niepełnosprawnością poprzez zajęcia nurkowania </t>
  </si>
  <si>
    <t>SZ-II-D.614.2.47.2024</t>
  </si>
  <si>
    <t>Wsparcie rodzin/opiekunów/kadry/wolontariuszy, w zakresie poprawy Jakości opieki długoterminowej nad osobami z niepełnosprawnościami ze szczególnym uwzględnieniem osób autystycznych i z rodzin adopcyjnych.</t>
  </si>
  <si>
    <t>SZ-II-D.614.2.41.2024</t>
  </si>
  <si>
    <t xml:space="preserve">Akcja Zdrowie </t>
  </si>
  <si>
    <t>Ustawa o dostępności - czy nas to dotyczy…</t>
  </si>
  <si>
    <t>SZ-II-D.614.2.45.2024</t>
  </si>
  <si>
    <t>Społeczna Agencja Pośrednictwa - pośrednictwo z gwarancją społeczną</t>
  </si>
  <si>
    <t xml:space="preserve">Planowanie drogi życiowej i kariery zawodowej </t>
  </si>
  <si>
    <t>SZ-II-D.614.2.51.2024</t>
  </si>
  <si>
    <t>Stowarzyszenie Przyjaciół SOSW w Wielgiem</t>
  </si>
  <si>
    <t>"Kulinarni zawodowcy" - warsztaty kulinarne dla uczniów SOSW w Wielgiem</t>
  </si>
  <si>
    <t>SZ-II-D.614.2.29.2024</t>
  </si>
  <si>
    <t>SZ-II-D.614.2.49.2024</t>
  </si>
  <si>
    <t xml:space="preserve">Fundacja Szansa- Jesteśmy Razem </t>
  </si>
  <si>
    <t>Wszyscy czytamy</t>
  </si>
  <si>
    <t xml:space="preserve">Odrzucono formalnie. Oferta nie stanowi odpowiedzi na przedmiotowy konkurs. </t>
  </si>
  <si>
    <t>SZ-II-D.614.2.53.2024</t>
  </si>
  <si>
    <t>Fundacja Wyjść z Cienia</t>
  </si>
  <si>
    <t xml:space="preserve">Niepełnosprawność której nie widać - szkolenie dla nauczycieli wspomagających </t>
  </si>
  <si>
    <t>Kujawsko-Pomorskie dostępne w DAISY</t>
  </si>
  <si>
    <r>
      <t xml:space="preserve">SZ-II-D.614.2.15.2024
</t>
    </r>
    <r>
      <rPr>
        <sz val="12"/>
        <color rgb="FFFF0000"/>
        <rFont val="Calibri"/>
        <family val="2"/>
        <charset val="238"/>
        <scheme val="minor"/>
      </rPr>
      <t xml:space="preserve"> </t>
    </r>
  </si>
  <si>
    <t>Odrzucono formalnie. Zgodnie z zapisami regulaminu o przyznanie dotacji na realizację zadania mogą ubiegać się oferenci, którzy prowadzą działalność pożytku publicznego działający na rzecz osób niepełnosprawnych minimum rok przed dniem złożenia oferty. Organizacja zarejestrowana została w KRS w dniu 15.11.2023 r.</t>
  </si>
  <si>
    <t xml:space="preserve">Oferta skierowana zarówno do osób z niepełnosprawnością jak i do społeczności lokalnej. </t>
  </si>
  <si>
    <t>* numer zadania z regulaminu konursu nr 15/2024</t>
  </si>
  <si>
    <t>Fundacja Doktora Liszcza</t>
  </si>
  <si>
    <t>17.</t>
  </si>
  <si>
    <t xml:space="preserve">1. </t>
  </si>
  <si>
    <t>Stowarzyszenie "Hospicjum Bożego Miłosierdzia"</t>
  </si>
  <si>
    <t xml:space="preserve">2. </t>
  </si>
  <si>
    <t xml:space="preserve">3. </t>
  </si>
  <si>
    <t xml:space="preserve">4. </t>
  </si>
  <si>
    <t xml:space="preserve">5. </t>
  </si>
  <si>
    <t xml:space="preserve">6. </t>
  </si>
  <si>
    <t xml:space="preserve">7. </t>
  </si>
  <si>
    <t>SZ-II-D.614.2.21.2024</t>
  </si>
  <si>
    <t>Zajęcia usprawniające dla osób z niepełnospraw nością</t>
  </si>
  <si>
    <t>Zajęcia Rozwojowe z Fundacją Iris Village"</t>
  </si>
  <si>
    <t>Ogólnopolskie Stowarzyszenie Jąkających się Klub J Toruń</t>
  </si>
  <si>
    <t>Samodzielni niepełnosprawni 2.0 - wsparcie osób niepełnosprawnych poprzez zajęcia grupowe i indywidualne</t>
  </si>
  <si>
    <t>Wyniki otwartego konkursu ofert 15/2024 na wykonywanie zadań publicznych związanych z realizacją zadań Samorządu Województwa w 2024 roku w zakresie działalności na rzecz osób niepełnosprawnych ze środków Państwowego Funduszu Rehabilitacji Osob Niepełnosprawnych, pod nazwą "Rehabilitacja zawodowa i społeczna osób niepełniosprawnych"</t>
  </si>
  <si>
    <t>Pierwotny koszt całkowity zadania (w zł)</t>
  </si>
  <si>
    <t>Oferta nie uzyskała wymaganego minimum punktowego w ocenie merytorycznej</t>
  </si>
  <si>
    <t>Oferta oidrzucona w ocenie formalnej - cele ststutowe podmiotu nie są zgodne z tematyką konkursu</t>
  </si>
  <si>
    <t>Wysokość przyznanej dotacji (w zł)</t>
  </si>
  <si>
    <t>Wysokość wnioskowanej dotacji (w zł)</t>
  </si>
  <si>
    <t>Powiat</t>
  </si>
  <si>
    <t xml:space="preserve">Bydgoszcz </t>
  </si>
  <si>
    <t>aleksandrowski</t>
  </si>
  <si>
    <t>toruński</t>
  </si>
  <si>
    <t xml:space="preserve">Toruń </t>
  </si>
  <si>
    <t>tucholski</t>
  </si>
  <si>
    <t xml:space="preserve">Włocławek </t>
  </si>
  <si>
    <t>golubsko-dobrzyński</t>
  </si>
  <si>
    <t>Toruń</t>
  </si>
  <si>
    <t xml:space="preserve">Jelenia Góra </t>
  </si>
  <si>
    <t>chełmiński</t>
  </si>
  <si>
    <t>Lublin</t>
  </si>
  <si>
    <t>radziejowski</t>
  </si>
  <si>
    <t>mogileński</t>
  </si>
  <si>
    <t>brodnicki</t>
  </si>
  <si>
    <t>grudziądzki</t>
  </si>
  <si>
    <t xml:space="preserve">Nowy Sącz </t>
  </si>
  <si>
    <t>Warszawa</t>
  </si>
  <si>
    <t>Gdynia</t>
  </si>
  <si>
    <t xml:space="preserve">Grudziądz </t>
  </si>
  <si>
    <t>pilski</t>
  </si>
  <si>
    <t xml:space="preserve">inowrocławski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</si>
</sst>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z_ł_-;\-* #,##0.00\ _z_ł_-;_-* &quot;-&quot;??\ _z_ł_-;_-@_-"/>
  </numFmts>
  <fonts count="17">
    <font>
      <sz val="11"/>
      <color theme="1"/>
      <name val="Czcionka tekstu podstawowego"/>
      <family val="2"/>
      <charset val="238"/>
    </font>
    <font>
      <sz val="11"/>
      <color theme="1"/>
      <name val="Calibri"/>
      <family val="2"/>
      <charset val="238"/>
      <scheme val="minor"/>
    </font>
    <font>
      <b/>
      <sz val="12"/>
      <color theme="1"/>
      <name val="Calibri"/>
      <family val="2"/>
      <charset val="238"/>
      <scheme val="minor"/>
    </font>
    <font>
      <sz val="12"/>
      <color theme="1"/>
      <name val="Calibri"/>
      <family val="2"/>
      <charset val="238"/>
      <scheme val="minor"/>
    </font>
    <font>
      <sz val="12"/>
      <name val="Calibri"/>
      <family val="2"/>
      <charset val="238"/>
      <scheme val="minor"/>
    </font>
    <font>
      <b/>
      <sz val="12"/>
      <name val="Calibri"/>
      <family val="2"/>
      <charset val="238"/>
      <scheme val="minor"/>
    </font>
    <font>
      <sz val="12"/>
      <color rgb="FFFF0000"/>
      <name val="Calibri"/>
      <family val="2"/>
      <charset val="238"/>
      <scheme val="minor"/>
    </font>
    <font>
      <sz val="8"/>
      <name val="Czcionka tekstu podstawowego"/>
      <family val="2"/>
      <charset val="238"/>
    </font>
    <font>
      <sz val="11"/>
      <name val="Czcionka tekstu podstawowego"/>
      <family val="2"/>
      <charset val="238"/>
    </font>
    <font>
      <b/>
      <sz val="12"/>
      <name val="Czcionka tekstu podstawowego"/>
      <charset val="238"/>
    </font>
    <font>
      <b/>
      <sz val="11"/>
      <name val="Czcionka tekstu podstawowego"/>
      <charset val="238"/>
    </font>
    <font>
      <sz val="11"/>
      <name val="Czcionka tekstu podstawowego"/>
      <charset val="238"/>
    </font>
    <font>
      <b/>
      <sz val="12"/>
      <color rgb="FFFF0000"/>
      <name val="Calibri"/>
      <family val="2"/>
      <charset val="238"/>
      <scheme val="minor"/>
    </font>
    <font>
      <sz val="11"/>
      <color rgb="FF000000"/>
      <name val="Calibri"/>
      <family val="2"/>
      <charset val="238"/>
      <scheme val="minor"/>
    </font>
    <font>
      <b/>
      <sz val="11"/>
      <color theme="1"/>
      <name val="Czcionka tekstu podstawowego"/>
      <charset val="238"/>
    </font>
    <font>
      <sz val="12"/>
      <color rgb="FF000000"/>
      <name val="Calibri"/>
      <family val="2"/>
      <charset val="238"/>
      <scheme val="minor"/>
    </font>
    <font>
      <sz val="14"/>
      <name val="Czcionka tekstu podstawowego"/>
      <charset val="238"/>
    </font>
  </fonts>
  <fills count="7">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rgb="FFE7EFF9"/>
        <bgColor indexed="64"/>
      </patternFill>
    </fill>
    <fill>
      <patternFill patternType="solid">
        <fgColor rgb="FFEAF0F6"/>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153">
    <xf numFmtId="0" fontId="0" fillId="0" borderId="0" xfId="0"/>
    <xf numFmtId="164" fontId="3" fillId="0" borderId="0" xfId="0" applyNumberFormat="1" applyFont="1" applyAlignment="1">
      <alignment horizontal="center" vertical="center"/>
    </xf>
    <xf numFmtId="0" fontId="4" fillId="0" borderId="1" xfId="0" applyFont="1" applyBorder="1" applyAlignment="1">
      <alignment horizontal="left" vertical="center" wrapText="1"/>
    </xf>
    <xf numFmtId="164" fontId="3" fillId="0" borderId="1" xfId="0" applyNumberFormat="1" applyFont="1" applyBorder="1" applyAlignment="1">
      <alignment horizontal="right" vertical="center"/>
    </xf>
    <xf numFmtId="0" fontId="3" fillId="0" borderId="1" xfId="0" applyFont="1" applyBorder="1" applyAlignment="1">
      <alignment horizontal="left" vertical="center" wrapText="1"/>
    </xf>
    <xf numFmtId="0" fontId="3" fillId="0" borderId="1" xfId="0" applyFont="1" applyBorder="1" applyAlignment="1">
      <alignment horizontal="right" vertical="center"/>
    </xf>
    <xf numFmtId="0" fontId="2" fillId="0" borderId="0" xfId="0" applyFont="1" applyAlignment="1">
      <alignment horizontal="right" vertical="center"/>
    </xf>
    <xf numFmtId="4" fontId="2" fillId="0" borderId="0" xfId="0" applyNumberFormat="1" applyFont="1" applyAlignment="1">
      <alignment vertical="center"/>
    </xf>
    <xf numFmtId="4" fontId="5" fillId="0" borderId="0" xfId="0" applyNumberFormat="1" applyFont="1" applyAlignment="1">
      <alignment vertical="center"/>
    </xf>
    <xf numFmtId="164" fontId="4" fillId="0" borderId="0" xfId="0" applyNumberFormat="1" applyFont="1" applyAlignment="1">
      <alignment horizontal="center" vertical="center"/>
    </xf>
    <xf numFmtId="0" fontId="4" fillId="0" borderId="1" xfId="0" applyFont="1" applyBorder="1" applyAlignment="1">
      <alignment horizontal="right" vertical="center" wrapText="1"/>
    </xf>
    <xf numFmtId="4" fontId="4" fillId="0" borderId="1" xfId="0" applyNumberFormat="1" applyFont="1" applyBorder="1" applyAlignment="1">
      <alignment horizontal="right" vertical="center" wrapText="1"/>
    </xf>
    <xf numFmtId="0" fontId="4" fillId="0" borderId="1" xfId="0" applyFont="1" applyBorder="1" applyAlignment="1">
      <alignment horizontal="right" vertical="center"/>
    </xf>
    <xf numFmtId="4" fontId="4" fillId="0" borderId="1" xfId="0" applyNumberFormat="1" applyFont="1" applyBorder="1" applyAlignment="1">
      <alignment horizontal="right" vertical="center"/>
    </xf>
    <xf numFmtId="0" fontId="3" fillId="0" borderId="0" xfId="0" applyFont="1" applyAlignment="1">
      <alignment vertical="center"/>
    </xf>
    <xf numFmtId="4" fontId="4" fillId="0" borderId="0" xfId="0" applyNumberFormat="1" applyFont="1" applyAlignment="1">
      <alignment vertical="center"/>
    </xf>
    <xf numFmtId="0" fontId="4" fillId="0" borderId="0" xfId="0" applyFont="1" applyAlignment="1">
      <alignment vertical="center"/>
    </xf>
    <xf numFmtId="4" fontId="5" fillId="0" borderId="1" xfId="0" applyNumberFormat="1" applyFont="1" applyBorder="1" applyAlignment="1">
      <alignment horizontal="left" vertical="center" wrapText="1"/>
    </xf>
    <xf numFmtId="0" fontId="3" fillId="0" borderId="2" xfId="0" applyFont="1" applyBorder="1" applyAlignment="1">
      <alignment horizontal="righ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4" fontId="2" fillId="0" borderId="1" xfId="0" applyNumberFormat="1" applyFont="1" applyBorder="1" applyAlignment="1">
      <alignment vertical="center"/>
    </xf>
    <xf numFmtId="4" fontId="5" fillId="0" borderId="1" xfId="0" applyNumberFormat="1" applyFont="1" applyBorder="1" applyAlignment="1">
      <alignment vertical="center"/>
    </xf>
    <xf numFmtId="0" fontId="2" fillId="0" borderId="1" xfId="0" applyFont="1" applyBorder="1" applyAlignment="1">
      <alignment horizontal="left" vertical="center" wrapText="1"/>
    </xf>
    <xf numFmtId="0" fontId="2" fillId="0" borderId="0" xfId="0" applyFont="1" applyAlignment="1">
      <alignment horizontal="left" vertical="center"/>
    </xf>
    <xf numFmtId="4" fontId="2" fillId="0" borderId="0" xfId="0" applyNumberFormat="1" applyFont="1" applyAlignment="1">
      <alignment horizontal="left" vertical="center"/>
    </xf>
    <xf numFmtId="4" fontId="3" fillId="0" borderId="0" xfId="0" applyNumberFormat="1"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wrapText="1"/>
    </xf>
    <xf numFmtId="4" fontId="3" fillId="0" borderId="0" xfId="0" applyNumberFormat="1" applyFont="1" applyAlignment="1">
      <alignment vertical="center"/>
    </xf>
    <xf numFmtId="0" fontId="5" fillId="0" borderId="1" xfId="0" applyFont="1" applyBorder="1" applyAlignment="1">
      <alignment horizontal="left" vertical="center" wrapText="1"/>
    </xf>
    <xf numFmtId="0" fontId="3" fillId="0" borderId="1" xfId="0" applyFont="1" applyBorder="1" applyAlignment="1">
      <alignment horizontal="left" vertical="center"/>
    </xf>
    <xf numFmtId="4" fontId="3" fillId="0" borderId="1" xfId="0" applyNumberFormat="1" applyFont="1" applyBorder="1" applyAlignment="1">
      <alignment horizontal="right" vertical="center"/>
    </xf>
    <xf numFmtId="4" fontId="3" fillId="0" borderId="1" xfId="0" applyNumberFormat="1" applyFont="1" applyBorder="1" applyAlignment="1">
      <alignment horizontal="right" vertical="center" wrapText="1"/>
    </xf>
    <xf numFmtId="0" fontId="3" fillId="0" borderId="0" xfId="0" applyFont="1" applyAlignment="1">
      <alignment horizontal="left" vertical="center" wrapText="1"/>
    </xf>
    <xf numFmtId="4" fontId="6" fillId="0" borderId="1" xfId="0" applyNumberFormat="1" applyFont="1" applyBorder="1" applyAlignment="1">
      <alignment horizontal="right" vertical="center" wrapText="1"/>
    </xf>
    <xf numFmtId="4" fontId="6" fillId="0" borderId="1" xfId="0" applyNumberFormat="1" applyFont="1" applyBorder="1" applyAlignment="1">
      <alignment horizontal="right" vertical="center"/>
    </xf>
    <xf numFmtId="0" fontId="3" fillId="0" borderId="1" xfId="0" applyFont="1" applyBorder="1" applyAlignment="1">
      <alignment horizontal="right" vertical="center" wrapText="1"/>
    </xf>
    <xf numFmtId="0" fontId="1" fillId="0" borderId="0" xfId="0" applyFont="1"/>
    <xf numFmtId="0" fontId="3" fillId="0" borderId="0" xfId="0" applyFont="1"/>
    <xf numFmtId="0" fontId="2" fillId="0" borderId="0" xfId="0" applyFont="1"/>
    <xf numFmtId="0" fontId="3" fillId="0" borderId="0" xfId="0" applyFont="1" applyAlignment="1">
      <alignment wrapText="1"/>
    </xf>
    <xf numFmtId="164" fontId="4" fillId="0" borderId="1" xfId="0" applyNumberFormat="1" applyFont="1" applyBorder="1" applyAlignment="1">
      <alignment horizontal="right" vertical="center"/>
    </xf>
    <xf numFmtId="4" fontId="4" fillId="0" borderId="1" xfId="0" applyNumberFormat="1" applyFont="1" applyBorder="1" applyAlignment="1">
      <alignment horizontal="left" vertical="center" wrapText="1"/>
    </xf>
    <xf numFmtId="0" fontId="3" fillId="2" borderId="1" xfId="0" applyFont="1" applyFill="1" applyBorder="1" applyAlignment="1">
      <alignment horizontal="right" vertical="center"/>
    </xf>
    <xf numFmtId="0" fontId="4" fillId="2" borderId="1" xfId="0" applyFont="1" applyFill="1" applyBorder="1" applyAlignment="1">
      <alignment horizontal="left" vertical="center" wrapText="1"/>
    </xf>
    <xf numFmtId="10" fontId="3" fillId="2" borderId="1" xfId="0" applyNumberFormat="1" applyFont="1" applyFill="1" applyBorder="1" applyAlignment="1">
      <alignment vertical="center"/>
    </xf>
    <xf numFmtId="0" fontId="4" fillId="0" borderId="0" xfId="0" applyFont="1" applyAlignment="1">
      <alignment horizontal="left" vertical="center" wrapText="1"/>
    </xf>
    <xf numFmtId="4" fontId="4" fillId="0" borderId="0" xfId="0" applyNumberFormat="1" applyFont="1" applyAlignment="1">
      <alignment horizontal="left" vertical="center" wrapText="1"/>
    </xf>
    <xf numFmtId="0" fontId="8" fillId="0" borderId="0" xfId="0" applyFont="1" applyAlignment="1">
      <alignment horizontal="left" wrapText="1"/>
    </xf>
    <xf numFmtId="164" fontId="4" fillId="0" borderId="1" xfId="0" applyNumberFormat="1" applyFont="1" applyBorder="1" applyAlignment="1">
      <alignment horizontal="left" vertical="center" wrapText="1"/>
    </xf>
    <xf numFmtId="0" fontId="10" fillId="0" borderId="0" xfId="0" applyFont="1" applyAlignment="1">
      <alignment horizontal="left" wrapText="1"/>
    </xf>
    <xf numFmtId="0" fontId="11" fillId="0" borderId="0" xfId="0" applyFont="1" applyAlignment="1">
      <alignment horizontal="left" wrapText="1"/>
    </xf>
    <xf numFmtId="0" fontId="5" fillId="0" borderId="3" xfId="0" applyFont="1" applyBorder="1" applyAlignment="1">
      <alignment horizontal="left" vertical="center" wrapText="1"/>
    </xf>
    <xf numFmtId="4" fontId="5" fillId="0" borderId="6" xfId="0" applyNumberFormat="1" applyFont="1" applyBorder="1" applyAlignment="1">
      <alignment horizontal="left" vertical="center" wrapText="1"/>
    </xf>
    <xf numFmtId="0" fontId="2" fillId="0" borderId="1" xfId="0" applyFont="1" applyBorder="1" applyAlignment="1">
      <alignment vertical="center" wrapText="1"/>
    </xf>
    <xf numFmtId="0" fontId="2" fillId="0" borderId="8" xfId="0" applyFont="1" applyBorder="1" applyAlignment="1">
      <alignment horizontal="left" vertical="center"/>
    </xf>
    <xf numFmtId="0" fontId="2" fillId="0" borderId="2" xfId="0" applyFont="1" applyBorder="1" applyAlignment="1">
      <alignment vertical="center" wrapText="1"/>
    </xf>
    <xf numFmtId="0" fontId="2" fillId="0" borderId="1" xfId="0" applyFont="1" applyBorder="1" applyAlignment="1">
      <alignment vertical="center"/>
    </xf>
    <xf numFmtId="4" fontId="4" fillId="2" borderId="1" xfId="0" applyNumberFormat="1" applyFont="1" applyFill="1" applyBorder="1" applyAlignment="1">
      <alignment horizontal="right" vertical="center" wrapText="1"/>
    </xf>
    <xf numFmtId="0" fontId="3" fillId="3" borderId="1" xfId="0" applyFont="1" applyFill="1" applyBorder="1" applyAlignment="1">
      <alignment horizontal="right" vertical="center"/>
    </xf>
    <xf numFmtId="0" fontId="4" fillId="3" borderId="1" xfId="0" applyFont="1" applyFill="1" applyBorder="1" applyAlignment="1">
      <alignment horizontal="left" vertical="center" wrapText="1"/>
    </xf>
    <xf numFmtId="4" fontId="4" fillId="3" borderId="1" xfId="0" applyNumberFormat="1" applyFont="1" applyFill="1" applyBorder="1" applyAlignment="1">
      <alignment horizontal="right" vertical="center" wrapText="1"/>
    </xf>
    <xf numFmtId="10" fontId="3" fillId="3" borderId="1" xfId="0" applyNumberFormat="1" applyFont="1" applyFill="1" applyBorder="1" applyAlignment="1">
      <alignment vertical="center"/>
    </xf>
    <xf numFmtId="0" fontId="3" fillId="4" borderId="1" xfId="0" applyFont="1" applyFill="1" applyBorder="1" applyAlignment="1">
      <alignment horizontal="right" vertical="center"/>
    </xf>
    <xf numFmtId="0" fontId="4" fillId="4" borderId="1" xfId="0" applyFont="1" applyFill="1" applyBorder="1" applyAlignment="1">
      <alignment horizontal="left" vertical="center" wrapText="1"/>
    </xf>
    <xf numFmtId="4" fontId="4" fillId="4" borderId="1" xfId="0" applyNumberFormat="1" applyFont="1" applyFill="1" applyBorder="1" applyAlignment="1">
      <alignment horizontal="right" vertical="center" wrapText="1"/>
    </xf>
    <xf numFmtId="10" fontId="3" fillId="4" borderId="1" xfId="0" applyNumberFormat="1" applyFont="1" applyFill="1" applyBorder="1" applyAlignment="1">
      <alignment vertical="center"/>
    </xf>
    <xf numFmtId="0" fontId="3" fillId="5" borderId="1" xfId="0" applyFont="1" applyFill="1" applyBorder="1" applyAlignment="1">
      <alignment horizontal="right" vertical="center"/>
    </xf>
    <xf numFmtId="0" fontId="4" fillId="5" borderId="1" xfId="0" applyFont="1" applyFill="1" applyBorder="1" applyAlignment="1">
      <alignment horizontal="left" vertical="center" wrapText="1"/>
    </xf>
    <xf numFmtId="4" fontId="4" fillId="5" borderId="1" xfId="0" applyNumberFormat="1" applyFont="1" applyFill="1" applyBorder="1" applyAlignment="1">
      <alignment horizontal="right" vertical="center" wrapText="1"/>
    </xf>
    <xf numFmtId="10" fontId="3" fillId="5" borderId="1" xfId="0" applyNumberFormat="1" applyFont="1" applyFill="1" applyBorder="1" applyAlignment="1">
      <alignment vertical="center"/>
    </xf>
    <xf numFmtId="4" fontId="0" fillId="0" borderId="0" xfId="0" applyNumberFormat="1"/>
    <xf numFmtId="0" fontId="0" fillId="6" borderId="0" xfId="0" applyFill="1"/>
    <xf numFmtId="0" fontId="5" fillId="0" borderId="1" xfId="0" applyFont="1" applyBorder="1" applyAlignment="1">
      <alignment horizontal="left" vertical="center" wrapText="1"/>
    </xf>
    <xf numFmtId="0" fontId="9" fillId="0" borderId="0" xfId="0" applyFont="1" applyAlignment="1">
      <alignment horizontal="left" vertical="center" wrapText="1"/>
    </xf>
    <xf numFmtId="0" fontId="5" fillId="0" borderId="0" xfId="0" applyFont="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4" fillId="0" borderId="1" xfId="0" applyFont="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3" fillId="0" borderId="0" xfId="0" applyFont="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 xfId="0" applyFont="1" applyBorder="1" applyAlignment="1">
      <alignment horizontal="right" vertical="center"/>
    </xf>
    <xf numFmtId="0" fontId="2"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2" fillId="0" borderId="1"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5" fillId="0" borderId="1" xfId="0" applyFont="1" applyFill="1" applyBorder="1" applyAlignment="1">
      <alignment horizontal="left" vertical="center" wrapText="1"/>
    </xf>
    <xf numFmtId="0" fontId="8" fillId="0" borderId="0" xfId="0" applyFont="1" applyFill="1"/>
    <xf numFmtId="0" fontId="0" fillId="0" borderId="0" xfId="0" applyFill="1"/>
    <xf numFmtId="0" fontId="5" fillId="0" borderId="1" xfId="0" applyFont="1" applyFill="1" applyBorder="1" applyAlignment="1">
      <alignment horizontal="left" vertical="center" wrapText="1"/>
    </xf>
    <xf numFmtId="4" fontId="5"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4" fontId="4" fillId="0" borderId="1" xfId="0" applyNumberFormat="1" applyFont="1" applyFill="1" applyBorder="1" applyAlignment="1">
      <alignment horizontal="right" vertical="center" wrapText="1"/>
    </xf>
    <xf numFmtId="0" fontId="4" fillId="0" borderId="1" xfId="0" applyFont="1" applyFill="1" applyBorder="1" applyAlignment="1">
      <alignment horizontal="right" vertical="center" wrapText="1"/>
    </xf>
    <xf numFmtId="4" fontId="5" fillId="0" borderId="1" xfId="0" applyNumberFormat="1" applyFont="1" applyFill="1" applyBorder="1" applyAlignment="1">
      <alignment horizontal="right" vertical="center" wrapText="1"/>
    </xf>
    <xf numFmtId="0" fontId="8" fillId="0" borderId="8" xfId="0" applyFont="1" applyFill="1" applyBorder="1" applyAlignment="1">
      <alignment horizontal="center"/>
    </xf>
    <xf numFmtId="0" fontId="8" fillId="0" borderId="0" xfId="0" applyFont="1" applyFill="1" applyAlignment="1">
      <alignment horizontal="center"/>
    </xf>
    <xf numFmtId="4" fontId="4" fillId="0" borderId="1" xfId="0" applyNumberFormat="1" applyFont="1" applyFill="1" applyBorder="1" applyAlignment="1">
      <alignment horizontal="left" vertical="center" wrapText="1"/>
    </xf>
    <xf numFmtId="1" fontId="4" fillId="0" borderId="1" xfId="0" applyNumberFormat="1" applyFont="1" applyFill="1" applyBorder="1" applyAlignment="1">
      <alignment horizontal="right" vertical="center" wrapText="1"/>
    </xf>
    <xf numFmtId="0" fontId="16" fillId="0" borderId="8" xfId="0" applyFont="1" applyFill="1" applyBorder="1" applyAlignment="1">
      <alignment horizontal="center" wrapText="1"/>
    </xf>
    <xf numFmtId="0" fontId="16" fillId="0" borderId="0" xfId="0" applyFont="1" applyFill="1" applyAlignment="1">
      <alignment horizontal="center" wrapText="1"/>
    </xf>
    <xf numFmtId="0" fontId="4" fillId="0" borderId="1" xfId="0" applyFont="1" applyFill="1" applyBorder="1" applyAlignment="1">
      <alignment horizontal="left" vertical="top" wrapText="1"/>
    </xf>
    <xf numFmtId="0" fontId="15" fillId="0" borderId="1" xfId="0" applyFont="1" applyFill="1" applyBorder="1" applyAlignment="1">
      <alignment vertical="center" wrapText="1"/>
    </xf>
    <xf numFmtId="0" fontId="8" fillId="0" borderId="8" xfId="0" applyFont="1" applyFill="1" applyBorder="1" applyAlignment="1">
      <alignment horizontal="center" wrapText="1"/>
    </xf>
    <xf numFmtId="0" fontId="4" fillId="0" borderId="1" xfId="0" applyFont="1" applyFill="1" applyBorder="1" applyAlignment="1">
      <alignment vertical="center" wrapText="1"/>
    </xf>
    <xf numFmtId="4" fontId="4" fillId="0" borderId="1" xfId="0" applyNumberFormat="1" applyFont="1" applyFill="1" applyBorder="1" applyAlignment="1">
      <alignment vertical="center" wrapText="1"/>
    </xf>
    <xf numFmtId="0" fontId="5" fillId="0" borderId="0" xfId="0" applyFont="1" applyFill="1" applyAlignment="1">
      <alignment vertical="center" wrapText="1"/>
    </xf>
    <xf numFmtId="0" fontId="0" fillId="0" borderId="1" xfId="0" applyFill="1" applyBorder="1" applyAlignment="1">
      <alignment horizontal="left" vertical="center"/>
    </xf>
    <xf numFmtId="0" fontId="4" fillId="0" borderId="8"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8" xfId="0" applyFont="1" applyFill="1" applyBorder="1" applyAlignment="1">
      <alignment horizontal="center" wrapText="1"/>
    </xf>
    <xf numFmtId="0" fontId="4" fillId="0" borderId="0" xfId="0" applyFont="1" applyFill="1" applyAlignment="1">
      <alignment horizontal="center" wrapText="1"/>
    </xf>
    <xf numFmtId="164" fontId="4" fillId="0" borderId="1" xfId="0" applyNumberFormat="1" applyFont="1" applyFill="1" applyBorder="1" applyAlignment="1">
      <alignment horizontal="left" vertical="center" wrapText="1"/>
    </xf>
    <xf numFmtId="164" fontId="4" fillId="0" borderId="1" xfId="0" applyNumberFormat="1" applyFont="1" applyFill="1" applyBorder="1" applyAlignment="1">
      <alignment horizontal="left" vertical="top" wrapText="1"/>
    </xf>
    <xf numFmtId="0" fontId="5" fillId="0" borderId="0" xfId="0" applyFont="1" applyFill="1" applyBorder="1" applyAlignment="1">
      <alignment horizontal="left" vertical="center" wrapText="1"/>
    </xf>
    <xf numFmtId="0" fontId="8" fillId="0" borderId="0" xfId="0" applyFont="1" applyFill="1" applyAlignment="1">
      <alignment horizontal="left" wrapText="1"/>
    </xf>
    <xf numFmtId="0" fontId="8" fillId="0" borderId="0" xfId="0" applyFont="1" applyFill="1" applyAlignment="1">
      <alignment horizontal="center" wrapText="1"/>
    </xf>
    <xf numFmtId="0" fontId="11" fillId="0" borderId="0" xfId="0" applyFont="1" applyFill="1" applyAlignment="1">
      <alignment horizontal="left" wrapText="1"/>
    </xf>
    <xf numFmtId="4" fontId="5" fillId="0" borderId="0" xfId="0" applyNumberFormat="1" applyFont="1" applyFill="1" applyAlignment="1">
      <alignment horizontal="left" vertical="center" wrapText="1"/>
    </xf>
    <xf numFmtId="4" fontId="4" fillId="0" borderId="0" xfId="0" applyNumberFormat="1" applyFont="1" applyFill="1" applyAlignment="1">
      <alignment horizontal="left" vertical="center" wrapText="1"/>
    </xf>
    <xf numFmtId="4" fontId="15" fillId="0" borderId="1" xfId="0" applyNumberFormat="1" applyFont="1" applyFill="1" applyBorder="1" applyAlignment="1">
      <alignment horizontal="right" vertical="center" wrapText="1"/>
    </xf>
    <xf numFmtId="4" fontId="13" fillId="0" borderId="1" xfId="0" applyNumberFormat="1" applyFont="1" applyFill="1" applyBorder="1" applyAlignment="1">
      <alignment horizontal="right" vertical="center" wrapText="1"/>
    </xf>
    <xf numFmtId="0" fontId="0" fillId="0" borderId="0" xfId="0" applyFill="1" applyBorder="1"/>
    <xf numFmtId="0" fontId="8" fillId="0" borderId="0" xfId="0" applyFont="1" applyFill="1" applyBorder="1"/>
    <xf numFmtId="0" fontId="8" fillId="0" borderId="0" xfId="0" applyFont="1" applyFill="1" applyBorder="1" applyAlignment="1">
      <alignment horizontal="left"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0" fillId="0" borderId="0" xfId="0" applyFont="1" applyFill="1" applyBorder="1" applyAlignment="1">
      <alignment horizontal="left" wrapText="1"/>
    </xf>
    <xf numFmtId="0" fontId="8" fillId="0" borderId="0" xfId="0" applyFont="1" applyFill="1" applyBorder="1" applyAlignment="1">
      <alignment horizontal="center" wrapText="1"/>
    </xf>
    <xf numFmtId="0" fontId="11" fillId="0" borderId="0" xfId="0" applyFont="1" applyFill="1" applyBorder="1" applyAlignment="1">
      <alignment horizontal="left" wrapText="1"/>
    </xf>
    <xf numFmtId="0" fontId="5" fillId="0" borderId="1" xfId="0" applyFont="1" applyFill="1" applyBorder="1" applyAlignment="1">
      <alignment horizontal="right" vertical="center" wrapText="1"/>
    </xf>
    <xf numFmtId="0" fontId="5" fillId="0" borderId="1" xfId="0" applyNumberFormat="1" applyFont="1" applyFill="1" applyBorder="1" applyAlignment="1">
      <alignment horizontal="right" vertical="center" wrapText="1"/>
    </xf>
    <xf numFmtId="0" fontId="8" fillId="0" borderId="0" xfId="0" applyFont="1" applyFill="1" applyAlignment="1">
      <alignment horizontal="right"/>
    </xf>
    <xf numFmtId="0" fontId="0" fillId="0" borderId="0" xfId="0" applyFill="1" applyAlignment="1">
      <alignment horizontal="right"/>
    </xf>
    <xf numFmtId="0" fontId="14" fillId="0" borderId="1" xfId="0" applyFont="1" applyFill="1" applyBorder="1" applyAlignment="1">
      <alignment horizontal="left" vertical="center" wrapText="1"/>
    </xf>
  </cellXfs>
  <cellStyles count="1">
    <cellStyle name="Normalny" xfId="0" builtinId="0"/>
  </cellStyles>
  <dxfs count="0"/>
  <tableStyles count="0" defaultTableStyle="TableStyleMedium9" defaultPivotStyle="PivotStyleLight16"/>
  <colors>
    <mruColors>
      <color rgb="FFEAF0F6"/>
      <color rgb="FFE7EFF9"/>
      <color rgb="FFF2F0F6"/>
      <color rgb="FFF2F4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71"/>
  <sheetViews>
    <sheetView view="pageBreakPreview" zoomScale="60" zoomScaleNormal="100" workbookViewId="0">
      <selection activeCell="H1" sqref="A1:H71"/>
    </sheetView>
  </sheetViews>
  <sheetFormatPr defaultColWidth="9" defaultRowHeight="14.25"/>
  <cols>
    <col min="1" max="1" width="4.125" style="49" customWidth="1"/>
    <col min="2" max="2" width="18" style="49" customWidth="1"/>
    <col min="3" max="3" width="17.375" style="49" customWidth="1"/>
    <col min="4" max="4" width="21.125" style="49" customWidth="1"/>
    <col min="5" max="5" width="13.375" style="49" customWidth="1"/>
    <col min="6" max="6" width="13.625" style="49" customWidth="1"/>
    <col min="7" max="7" width="10" style="49" customWidth="1"/>
    <col min="8" max="8" width="48.875" style="49" customWidth="1"/>
    <col min="9" max="16384" width="9" style="49"/>
  </cols>
  <sheetData>
    <row r="1" spans="1:8" ht="33.75" customHeight="1">
      <c r="A1" s="47"/>
      <c r="B1" s="47" t="s">
        <v>0</v>
      </c>
      <c r="C1" s="47"/>
      <c r="D1" s="47"/>
      <c r="E1" s="47"/>
      <c r="F1" s="48"/>
      <c r="G1" s="47"/>
      <c r="H1" s="47" t="s">
        <v>366</v>
      </c>
    </row>
    <row r="2" spans="1:8" ht="51" customHeight="1">
      <c r="A2" s="76" t="s">
        <v>1</v>
      </c>
      <c r="B2" s="76"/>
      <c r="C2" s="76"/>
      <c r="D2" s="76"/>
      <c r="E2" s="76"/>
      <c r="F2" s="76"/>
      <c r="G2" s="76"/>
      <c r="H2" s="76"/>
    </row>
    <row r="3" spans="1:8" ht="81.75" customHeight="1">
      <c r="A3" s="76" t="s">
        <v>198</v>
      </c>
      <c r="B3" s="76"/>
      <c r="C3" s="76"/>
      <c r="D3" s="76"/>
      <c r="E3" s="76"/>
      <c r="F3" s="76"/>
      <c r="G3" s="76"/>
      <c r="H3" s="76"/>
    </row>
    <row r="4" spans="1:8" ht="79.5" customHeight="1">
      <c r="A4" s="30" t="s">
        <v>2</v>
      </c>
      <c r="B4" s="30" t="s">
        <v>3</v>
      </c>
      <c r="C4" s="30" t="s">
        <v>4</v>
      </c>
      <c r="D4" s="30" t="s">
        <v>5</v>
      </c>
      <c r="E4" s="30" t="s">
        <v>6</v>
      </c>
      <c r="F4" s="17" t="s">
        <v>7</v>
      </c>
      <c r="G4" s="30" t="s">
        <v>20</v>
      </c>
      <c r="H4" s="30" t="s">
        <v>8</v>
      </c>
    </row>
    <row r="5" spans="1:8" ht="34.5" customHeight="1">
      <c r="A5" s="77" t="s">
        <v>199</v>
      </c>
      <c r="B5" s="78"/>
      <c r="C5" s="78"/>
      <c r="D5" s="78"/>
      <c r="E5" s="78"/>
      <c r="F5" s="78"/>
      <c r="G5" s="78"/>
      <c r="H5" s="79"/>
    </row>
    <row r="6" spans="1:8" ht="173.25" customHeight="1">
      <c r="A6" s="2"/>
      <c r="B6" s="2" t="s">
        <v>215</v>
      </c>
      <c r="C6" s="2" t="s">
        <v>25</v>
      </c>
      <c r="D6" s="2" t="s">
        <v>214</v>
      </c>
      <c r="E6" s="11">
        <v>56190</v>
      </c>
      <c r="F6" s="17"/>
      <c r="G6" s="10">
        <v>37</v>
      </c>
      <c r="H6" s="2" t="s">
        <v>216</v>
      </c>
    </row>
    <row r="7" spans="1:8" ht="150.75" customHeight="1">
      <c r="A7" s="2"/>
      <c r="B7" s="2" t="s">
        <v>251</v>
      </c>
      <c r="C7" s="2" t="s">
        <v>52</v>
      </c>
      <c r="D7" s="2" t="s">
        <v>53</v>
      </c>
      <c r="E7" s="11">
        <v>55186</v>
      </c>
      <c r="F7" s="43" t="s">
        <v>9</v>
      </c>
      <c r="G7" s="10">
        <v>29</v>
      </c>
      <c r="H7" s="2" t="s">
        <v>304</v>
      </c>
    </row>
    <row r="8" spans="1:8" ht="102" customHeight="1">
      <c r="A8" s="2"/>
      <c r="B8" s="2" t="s">
        <v>302</v>
      </c>
      <c r="C8" s="2" t="s">
        <v>196</v>
      </c>
      <c r="D8" s="2" t="s">
        <v>303</v>
      </c>
      <c r="E8" s="11">
        <v>16100</v>
      </c>
      <c r="F8" s="43"/>
      <c r="G8" s="10">
        <v>38</v>
      </c>
      <c r="H8" s="2" t="s">
        <v>305</v>
      </c>
    </row>
    <row r="9" spans="1:8" ht="204" customHeight="1">
      <c r="A9" s="2"/>
      <c r="B9" s="2" t="s">
        <v>313</v>
      </c>
      <c r="C9" s="2" t="s">
        <v>315</v>
      </c>
      <c r="D9" s="2" t="s">
        <v>314</v>
      </c>
      <c r="E9" s="11">
        <v>18140</v>
      </c>
      <c r="F9" s="43" t="s">
        <v>9</v>
      </c>
      <c r="G9" s="10">
        <v>22</v>
      </c>
      <c r="H9" s="2" t="s">
        <v>316</v>
      </c>
    </row>
    <row r="10" spans="1:8" ht="75" customHeight="1">
      <c r="A10" s="74" t="s">
        <v>57</v>
      </c>
      <c r="B10" s="74"/>
      <c r="C10" s="74"/>
      <c r="D10" s="74"/>
      <c r="E10" s="74"/>
      <c r="F10" s="74"/>
      <c r="G10" s="74"/>
      <c r="H10" s="74"/>
    </row>
    <row r="11" spans="1:8" ht="152.25" customHeight="1">
      <c r="A11" s="2"/>
      <c r="B11" s="2" t="s">
        <v>205</v>
      </c>
      <c r="C11" s="2" t="s">
        <v>22</v>
      </c>
      <c r="D11" s="2" t="s">
        <v>206</v>
      </c>
      <c r="E11" s="11">
        <v>58617.5</v>
      </c>
      <c r="F11" s="17"/>
      <c r="G11" s="10">
        <v>38</v>
      </c>
      <c r="H11" s="2" t="s">
        <v>261</v>
      </c>
    </row>
    <row r="12" spans="1:8" ht="74.25" customHeight="1">
      <c r="A12" s="2"/>
      <c r="B12" s="2" t="s">
        <v>350</v>
      </c>
      <c r="C12" s="2" t="s">
        <v>352</v>
      </c>
      <c r="D12" s="2" t="s">
        <v>351</v>
      </c>
      <c r="E12" s="11">
        <v>60000</v>
      </c>
      <c r="F12" s="43" t="s">
        <v>9</v>
      </c>
      <c r="G12" s="2" t="s">
        <v>9</v>
      </c>
      <c r="H12" s="2" t="s">
        <v>141</v>
      </c>
    </row>
    <row r="13" spans="1:8" ht="183.75" customHeight="1">
      <c r="A13" s="2"/>
      <c r="B13" s="2" t="s">
        <v>258</v>
      </c>
      <c r="C13" s="2" t="s">
        <v>260</v>
      </c>
      <c r="D13" s="2" t="s">
        <v>259</v>
      </c>
      <c r="E13" s="11">
        <v>25000</v>
      </c>
      <c r="F13" s="17"/>
      <c r="G13" s="10">
        <v>31</v>
      </c>
      <c r="H13" s="2" t="s">
        <v>264</v>
      </c>
    </row>
    <row r="14" spans="1:8" ht="128.25" customHeight="1">
      <c r="A14" s="2"/>
      <c r="B14" s="2" t="s">
        <v>262</v>
      </c>
      <c r="C14" s="2" t="s">
        <v>23</v>
      </c>
      <c r="D14" s="2" t="s">
        <v>263</v>
      </c>
      <c r="E14" s="11">
        <v>20800</v>
      </c>
      <c r="F14" s="43"/>
      <c r="G14" s="10"/>
      <c r="H14" s="2" t="s">
        <v>265</v>
      </c>
    </row>
    <row r="15" spans="1:8" ht="172.5" customHeight="1">
      <c r="A15" s="2"/>
      <c r="B15" s="2" t="s">
        <v>266</v>
      </c>
      <c r="C15" s="2" t="s">
        <v>62</v>
      </c>
      <c r="D15" s="2" t="s">
        <v>267</v>
      </c>
      <c r="E15" s="11">
        <v>11520</v>
      </c>
      <c r="F15" s="43"/>
      <c r="G15" s="10">
        <v>36</v>
      </c>
      <c r="H15" s="2" t="s">
        <v>268</v>
      </c>
    </row>
    <row r="16" spans="1:8" ht="96" customHeight="1">
      <c r="A16" s="2"/>
      <c r="B16" s="2" t="s">
        <v>353</v>
      </c>
      <c r="C16" s="2" t="s">
        <v>355</v>
      </c>
      <c r="D16" s="2" t="s">
        <v>354</v>
      </c>
      <c r="E16" s="11">
        <v>59600</v>
      </c>
      <c r="F16" s="43" t="s">
        <v>9</v>
      </c>
      <c r="G16" s="2" t="s">
        <v>9</v>
      </c>
      <c r="H16" s="2" t="s">
        <v>141</v>
      </c>
    </row>
    <row r="17" spans="1:8" ht="141" customHeight="1">
      <c r="A17" s="2"/>
      <c r="B17" s="2" t="s">
        <v>327</v>
      </c>
      <c r="C17" s="2" t="s">
        <v>328</v>
      </c>
      <c r="D17" s="2" t="s">
        <v>329</v>
      </c>
      <c r="E17" s="11">
        <v>21245</v>
      </c>
      <c r="F17" s="43"/>
      <c r="G17" s="10">
        <v>30</v>
      </c>
      <c r="H17" s="2" t="s">
        <v>330</v>
      </c>
    </row>
    <row r="18" spans="1:8" ht="64.5" customHeight="1">
      <c r="A18" s="74" t="s">
        <v>200</v>
      </c>
      <c r="B18" s="74"/>
      <c r="C18" s="74"/>
      <c r="D18" s="74"/>
      <c r="E18" s="74"/>
      <c r="F18" s="74"/>
      <c r="G18" s="74"/>
      <c r="H18" s="74"/>
    </row>
    <row r="19" spans="1:8" ht="217.5" customHeight="1">
      <c r="A19" s="2"/>
      <c r="B19" s="2" t="s">
        <v>230</v>
      </c>
      <c r="C19" s="2" t="s">
        <v>232</v>
      </c>
      <c r="D19" s="2" t="s">
        <v>231</v>
      </c>
      <c r="E19" s="11">
        <v>60000</v>
      </c>
      <c r="F19" s="43"/>
      <c r="G19" s="2">
        <v>28</v>
      </c>
      <c r="H19" s="2" t="s">
        <v>233</v>
      </c>
    </row>
    <row r="20" spans="1:8" ht="72.75" customHeight="1">
      <c r="A20" s="77" t="s">
        <v>201</v>
      </c>
      <c r="B20" s="78"/>
      <c r="C20" s="78"/>
      <c r="D20" s="78"/>
      <c r="E20" s="78"/>
      <c r="F20" s="78"/>
      <c r="G20" s="78"/>
      <c r="H20" s="79"/>
    </row>
    <row r="21" spans="1:8" ht="265.5" customHeight="1">
      <c r="A21" s="2"/>
      <c r="B21" s="2" t="s">
        <v>208</v>
      </c>
      <c r="C21" s="2" t="s">
        <v>90</v>
      </c>
      <c r="D21" s="2" t="s">
        <v>207</v>
      </c>
      <c r="E21" s="11">
        <v>43080</v>
      </c>
      <c r="F21" s="43" t="s">
        <v>9</v>
      </c>
      <c r="G21" s="10">
        <v>19</v>
      </c>
      <c r="H21" s="2" t="s">
        <v>209</v>
      </c>
    </row>
    <row r="22" spans="1:8" ht="252" customHeight="1">
      <c r="A22" s="2"/>
      <c r="B22" s="2" t="s">
        <v>212</v>
      </c>
      <c r="C22" s="2" t="s">
        <v>210</v>
      </c>
      <c r="D22" s="2" t="s">
        <v>211</v>
      </c>
      <c r="E22" s="11">
        <v>60000</v>
      </c>
      <c r="F22" s="43" t="s">
        <v>9</v>
      </c>
      <c r="G22" s="10">
        <v>19</v>
      </c>
      <c r="H22" s="2" t="s">
        <v>213</v>
      </c>
    </row>
    <row r="23" spans="1:8" ht="156" customHeight="1">
      <c r="A23" s="2"/>
      <c r="B23" s="2" t="s">
        <v>217</v>
      </c>
      <c r="C23" s="2" t="s">
        <v>73</v>
      </c>
      <c r="D23" s="2" t="s">
        <v>218</v>
      </c>
      <c r="E23" s="11">
        <v>21518</v>
      </c>
      <c r="F23" s="43"/>
      <c r="G23" s="10">
        <v>33</v>
      </c>
      <c r="H23" s="2" t="s">
        <v>219</v>
      </c>
    </row>
    <row r="24" spans="1:8" ht="176.25" customHeight="1">
      <c r="A24" s="2"/>
      <c r="B24" s="2" t="s">
        <v>220</v>
      </c>
      <c r="C24" s="2" t="s">
        <v>222</v>
      </c>
      <c r="D24" s="2" t="s">
        <v>221</v>
      </c>
      <c r="E24" s="11">
        <v>47720</v>
      </c>
      <c r="F24" s="43"/>
      <c r="G24" s="10">
        <v>34</v>
      </c>
      <c r="H24" s="2" t="s">
        <v>223</v>
      </c>
    </row>
    <row r="25" spans="1:8" ht="197.25" customHeight="1">
      <c r="A25" s="2"/>
      <c r="B25" s="2" t="s">
        <v>226</v>
      </c>
      <c r="C25" s="2" t="s">
        <v>228</v>
      </c>
      <c r="D25" s="2" t="s">
        <v>227</v>
      </c>
      <c r="E25" s="11">
        <v>43688</v>
      </c>
      <c r="F25" s="43"/>
      <c r="G25" s="2">
        <v>31</v>
      </c>
      <c r="H25" s="2" t="s">
        <v>229</v>
      </c>
    </row>
    <row r="26" spans="1:8" ht="116.25" customHeight="1">
      <c r="A26" s="2"/>
      <c r="B26" s="2" t="s">
        <v>235</v>
      </c>
      <c r="C26" s="2" t="s">
        <v>101</v>
      </c>
      <c r="D26" s="2" t="s">
        <v>237</v>
      </c>
      <c r="E26" s="11">
        <v>19600</v>
      </c>
      <c r="F26" s="43"/>
      <c r="G26" s="10">
        <v>42</v>
      </c>
      <c r="H26" s="2" t="s">
        <v>239</v>
      </c>
    </row>
    <row r="27" spans="1:8" ht="73.5" customHeight="1">
      <c r="A27" s="2"/>
      <c r="B27" s="2" t="s">
        <v>240</v>
      </c>
      <c r="C27" s="2" t="s">
        <v>119</v>
      </c>
      <c r="D27" s="2" t="s">
        <v>241</v>
      </c>
      <c r="E27" s="11">
        <v>39969</v>
      </c>
      <c r="F27" s="43"/>
      <c r="G27" s="10">
        <v>40</v>
      </c>
      <c r="H27" s="2" t="s">
        <v>242</v>
      </c>
    </row>
    <row r="28" spans="1:8" ht="182.25" customHeight="1">
      <c r="A28" s="2"/>
      <c r="B28" s="2" t="s">
        <v>243</v>
      </c>
      <c r="C28" s="2" t="s">
        <v>245</v>
      </c>
      <c r="D28" s="2" t="s">
        <v>244</v>
      </c>
      <c r="E28" s="11">
        <v>10000</v>
      </c>
      <c r="F28" s="43" t="s">
        <v>9</v>
      </c>
      <c r="G28" s="10">
        <v>28</v>
      </c>
      <c r="H28" s="2" t="s">
        <v>246</v>
      </c>
    </row>
    <row r="29" spans="1:8" ht="111" customHeight="1">
      <c r="A29" s="2"/>
      <c r="B29" s="2" t="s">
        <v>247</v>
      </c>
      <c r="C29" s="2" t="s">
        <v>249</v>
      </c>
      <c r="D29" s="2" t="s">
        <v>248</v>
      </c>
      <c r="E29" s="11">
        <v>42300</v>
      </c>
      <c r="F29" s="43"/>
      <c r="G29" s="10">
        <v>38</v>
      </c>
      <c r="H29" s="2" t="s">
        <v>250</v>
      </c>
    </row>
    <row r="30" spans="1:8" ht="128.25" customHeight="1">
      <c r="A30" s="2"/>
      <c r="B30" s="2" t="s">
        <v>252</v>
      </c>
      <c r="C30" s="2" t="s">
        <v>254</v>
      </c>
      <c r="D30" s="2" t="s">
        <v>253</v>
      </c>
      <c r="E30" s="11">
        <v>10000</v>
      </c>
      <c r="F30" s="43"/>
      <c r="G30" s="10">
        <v>39</v>
      </c>
      <c r="H30" s="2" t="s">
        <v>255</v>
      </c>
    </row>
    <row r="31" spans="1:8" ht="128.25" customHeight="1">
      <c r="A31" s="2"/>
      <c r="B31" s="2" t="s">
        <v>256</v>
      </c>
      <c r="C31" s="2" t="s">
        <v>82</v>
      </c>
      <c r="D31" s="2" t="s">
        <v>257</v>
      </c>
      <c r="E31" s="11">
        <v>28600</v>
      </c>
      <c r="F31" s="43"/>
      <c r="G31" s="10">
        <v>41</v>
      </c>
      <c r="H31" s="2" t="s">
        <v>276</v>
      </c>
    </row>
    <row r="32" spans="1:8" ht="114.75" customHeight="1">
      <c r="A32" s="2"/>
      <c r="B32" s="2" t="s">
        <v>273</v>
      </c>
      <c r="C32" s="2" t="s">
        <v>275</v>
      </c>
      <c r="D32" s="2" t="s">
        <v>274</v>
      </c>
      <c r="E32" s="11">
        <v>38000</v>
      </c>
      <c r="F32" s="43"/>
      <c r="G32" s="10">
        <v>35</v>
      </c>
      <c r="H32" s="2" t="s">
        <v>277</v>
      </c>
    </row>
    <row r="33" spans="1:8" ht="162.75" customHeight="1">
      <c r="A33" s="2"/>
      <c r="B33" s="2" t="s">
        <v>278</v>
      </c>
      <c r="C33" s="2" t="s">
        <v>115</v>
      </c>
      <c r="D33" s="2" t="s">
        <v>279</v>
      </c>
      <c r="E33" s="11">
        <v>35500</v>
      </c>
      <c r="F33" s="43"/>
      <c r="G33" s="10">
        <v>31</v>
      </c>
      <c r="H33" s="2" t="s">
        <v>280</v>
      </c>
    </row>
    <row r="34" spans="1:8" ht="144.75" customHeight="1">
      <c r="A34" s="2"/>
      <c r="B34" s="2" t="s">
        <v>281</v>
      </c>
      <c r="C34" s="2" t="s">
        <v>283</v>
      </c>
      <c r="D34" s="2" t="s">
        <v>282</v>
      </c>
      <c r="E34" s="11">
        <v>10224</v>
      </c>
      <c r="F34" s="43"/>
      <c r="G34" s="10">
        <v>37</v>
      </c>
      <c r="H34" s="2" t="s">
        <v>284</v>
      </c>
    </row>
    <row r="35" spans="1:8" ht="144.75" customHeight="1">
      <c r="A35" s="2"/>
      <c r="B35" s="2" t="s">
        <v>285</v>
      </c>
      <c r="C35" s="2" t="s">
        <v>32</v>
      </c>
      <c r="D35" s="2" t="s">
        <v>286</v>
      </c>
      <c r="E35" s="11">
        <v>34140</v>
      </c>
      <c r="F35" s="43"/>
      <c r="G35" s="10">
        <v>36</v>
      </c>
      <c r="H35" s="2" t="s">
        <v>287</v>
      </c>
    </row>
    <row r="36" spans="1:8" ht="116.25" customHeight="1">
      <c r="A36" s="2"/>
      <c r="B36" s="2" t="s">
        <v>291</v>
      </c>
      <c r="C36" s="2" t="s">
        <v>194</v>
      </c>
      <c r="D36" s="2" t="s">
        <v>292</v>
      </c>
      <c r="E36" s="11">
        <v>30546</v>
      </c>
      <c r="F36" s="43"/>
      <c r="G36" s="10">
        <v>37</v>
      </c>
      <c r="H36" s="2" t="s">
        <v>293</v>
      </c>
    </row>
    <row r="37" spans="1:8" ht="116.25" customHeight="1">
      <c r="A37" s="2"/>
      <c r="B37" s="2" t="s">
        <v>295</v>
      </c>
      <c r="C37" s="2" t="s">
        <v>296</v>
      </c>
      <c r="D37" s="2" t="s">
        <v>294</v>
      </c>
      <c r="E37" s="11">
        <v>19400</v>
      </c>
      <c r="F37" s="43"/>
      <c r="G37" s="10">
        <v>37</v>
      </c>
      <c r="H37" s="2" t="s">
        <v>297</v>
      </c>
    </row>
    <row r="38" spans="1:8" ht="198.75" customHeight="1">
      <c r="A38" s="2"/>
      <c r="B38" s="2" t="s">
        <v>298</v>
      </c>
      <c r="C38" s="2" t="s">
        <v>300</v>
      </c>
      <c r="D38" s="2" t="s">
        <v>299</v>
      </c>
      <c r="E38" s="11">
        <v>27000</v>
      </c>
      <c r="F38" s="43"/>
      <c r="G38" s="10">
        <v>29</v>
      </c>
      <c r="H38" s="2" t="s">
        <v>301</v>
      </c>
    </row>
    <row r="39" spans="1:8" ht="145.5" customHeight="1">
      <c r="A39" s="2"/>
      <c r="B39" s="2" t="s">
        <v>309</v>
      </c>
      <c r="C39" s="2" t="s">
        <v>311</v>
      </c>
      <c r="D39" s="2" t="s">
        <v>310</v>
      </c>
      <c r="E39" s="11">
        <v>60000</v>
      </c>
      <c r="F39" s="43"/>
      <c r="G39" s="10">
        <v>36</v>
      </c>
      <c r="H39" s="2" t="s">
        <v>312</v>
      </c>
    </row>
    <row r="40" spans="1:8" ht="145.5" customHeight="1">
      <c r="A40" s="2"/>
      <c r="B40" s="2" t="s">
        <v>317</v>
      </c>
      <c r="C40" s="2" t="s">
        <v>319</v>
      </c>
      <c r="D40" s="2" t="s">
        <v>318</v>
      </c>
      <c r="E40" s="11">
        <v>18080</v>
      </c>
      <c r="F40" s="43"/>
      <c r="G40" s="10">
        <v>33</v>
      </c>
      <c r="H40" s="2" t="s">
        <v>320</v>
      </c>
    </row>
    <row r="41" spans="1:8" ht="114" customHeight="1">
      <c r="A41" s="2"/>
      <c r="B41" s="2" t="s">
        <v>321</v>
      </c>
      <c r="C41" s="2" t="s">
        <v>40</v>
      </c>
      <c r="D41" s="2" t="s">
        <v>322</v>
      </c>
      <c r="E41" s="11">
        <v>31616</v>
      </c>
      <c r="F41" s="43"/>
      <c r="G41" s="10">
        <v>33</v>
      </c>
      <c r="H41" s="2" t="s">
        <v>323</v>
      </c>
    </row>
    <row r="42" spans="1:8" ht="114" customHeight="1">
      <c r="A42" s="2"/>
      <c r="B42" s="2" t="s">
        <v>324</v>
      </c>
      <c r="C42" s="2" t="s">
        <v>195</v>
      </c>
      <c r="D42" s="2" t="s">
        <v>325</v>
      </c>
      <c r="E42" s="11">
        <v>25625</v>
      </c>
      <c r="F42" s="43"/>
      <c r="G42" s="10">
        <v>34</v>
      </c>
      <c r="H42" s="2" t="s">
        <v>326</v>
      </c>
    </row>
    <row r="43" spans="1:8" ht="210.75" customHeight="1">
      <c r="A43" s="2"/>
      <c r="B43" s="2" t="s">
        <v>331</v>
      </c>
      <c r="C43" s="2" t="s">
        <v>135</v>
      </c>
      <c r="D43" s="2" t="s">
        <v>332</v>
      </c>
      <c r="E43" s="11">
        <v>25400</v>
      </c>
      <c r="F43" s="43" t="s">
        <v>9</v>
      </c>
      <c r="G43" s="10">
        <v>19</v>
      </c>
      <c r="H43" s="2" t="s">
        <v>333</v>
      </c>
    </row>
    <row r="44" spans="1:8" ht="114" customHeight="1">
      <c r="A44" s="2"/>
      <c r="B44" s="2" t="s">
        <v>334</v>
      </c>
      <c r="C44" s="2" t="s">
        <v>336</v>
      </c>
      <c r="D44" s="2" t="s">
        <v>335</v>
      </c>
      <c r="E44" s="11">
        <v>60000</v>
      </c>
      <c r="F44" s="43"/>
      <c r="G44" s="10">
        <v>34</v>
      </c>
      <c r="H44" s="2" t="s">
        <v>337</v>
      </c>
    </row>
    <row r="45" spans="1:8" ht="114" customHeight="1">
      <c r="A45" s="74" t="s">
        <v>202</v>
      </c>
      <c r="B45" s="74"/>
      <c r="C45" s="74"/>
      <c r="D45" s="74"/>
      <c r="E45" s="74"/>
      <c r="F45" s="74"/>
      <c r="G45" s="74"/>
      <c r="H45" s="74"/>
    </row>
    <row r="46" spans="1:8" ht="197.25" customHeight="1">
      <c r="A46" s="2"/>
      <c r="B46" s="2" t="s">
        <v>306</v>
      </c>
      <c r="C46" s="2" t="s">
        <v>193</v>
      </c>
      <c r="D46" s="2" t="s">
        <v>307</v>
      </c>
      <c r="E46" s="11">
        <v>44880</v>
      </c>
      <c r="F46" s="43" t="s">
        <v>9</v>
      </c>
      <c r="G46" s="10">
        <v>29</v>
      </c>
      <c r="H46" s="2" t="s">
        <v>308</v>
      </c>
    </row>
    <row r="47" spans="1:8" ht="72" customHeight="1">
      <c r="A47" s="74" t="s">
        <v>203</v>
      </c>
      <c r="B47" s="80"/>
      <c r="C47" s="80"/>
      <c r="D47" s="80"/>
      <c r="E47" s="80"/>
      <c r="F47" s="80"/>
      <c r="G47" s="80"/>
      <c r="H47" s="80"/>
    </row>
    <row r="48" spans="1:8" ht="135" customHeight="1">
      <c r="A48" s="2"/>
      <c r="B48" s="2" t="s">
        <v>348</v>
      </c>
      <c r="C48" s="2" t="s">
        <v>347</v>
      </c>
      <c r="D48" s="2" t="s">
        <v>346</v>
      </c>
      <c r="E48" s="11">
        <v>21200</v>
      </c>
      <c r="F48" s="43" t="s">
        <v>9</v>
      </c>
      <c r="G48" s="2" t="s">
        <v>9</v>
      </c>
      <c r="H48" s="2" t="s">
        <v>349</v>
      </c>
    </row>
    <row r="49" spans="1:8" ht="86.25" customHeight="1">
      <c r="A49" s="2"/>
      <c r="B49" s="2" t="s">
        <v>356</v>
      </c>
      <c r="C49" s="2" t="s">
        <v>358</v>
      </c>
      <c r="D49" s="2" t="s">
        <v>357</v>
      </c>
      <c r="E49" s="11">
        <v>60000</v>
      </c>
      <c r="F49" s="43" t="s">
        <v>9</v>
      </c>
      <c r="G49" s="2" t="s">
        <v>9</v>
      </c>
      <c r="H49" s="2" t="s">
        <v>141</v>
      </c>
    </row>
    <row r="50" spans="1:8" ht="38.25" customHeight="1">
      <c r="A50" s="74" t="s">
        <v>184</v>
      </c>
      <c r="B50" s="74"/>
      <c r="C50" s="74"/>
      <c r="D50" s="74"/>
      <c r="E50" s="74"/>
      <c r="F50" s="74"/>
      <c r="G50" s="74"/>
      <c r="H50" s="74"/>
    </row>
    <row r="51" spans="1:8" ht="116.25" customHeight="1">
      <c r="A51" s="30"/>
      <c r="B51" s="2" t="s">
        <v>269</v>
      </c>
      <c r="C51" s="2" t="s">
        <v>271</v>
      </c>
      <c r="D51" s="2" t="s">
        <v>270</v>
      </c>
      <c r="E51" s="11">
        <v>23050</v>
      </c>
      <c r="F51" s="2"/>
      <c r="G51" s="10">
        <v>38</v>
      </c>
      <c r="H51" s="2" t="s">
        <v>272</v>
      </c>
    </row>
    <row r="52" spans="1:8" ht="116.25" customHeight="1">
      <c r="A52" s="30"/>
      <c r="B52" s="2" t="s">
        <v>288</v>
      </c>
      <c r="C52" s="2" t="s">
        <v>111</v>
      </c>
      <c r="D52" s="2" t="s">
        <v>289</v>
      </c>
      <c r="E52" s="11">
        <v>59310</v>
      </c>
      <c r="F52" s="2"/>
      <c r="G52" s="10">
        <v>40</v>
      </c>
      <c r="H52" s="2" t="s">
        <v>290</v>
      </c>
    </row>
    <row r="53" spans="1:8" ht="38.25" customHeight="1">
      <c r="A53" s="77" t="s">
        <v>113</v>
      </c>
      <c r="B53" s="78"/>
      <c r="C53" s="78"/>
      <c r="D53" s="78"/>
      <c r="E53" s="78"/>
      <c r="F53" s="78"/>
      <c r="G53" s="78"/>
      <c r="H53" s="79"/>
    </row>
    <row r="54" spans="1:8" ht="164.25" customHeight="1">
      <c r="A54" s="2"/>
      <c r="B54" s="2" t="s">
        <v>234</v>
      </c>
      <c r="C54" s="2" t="s">
        <v>26</v>
      </c>
      <c r="D54" s="2" t="s">
        <v>236</v>
      </c>
      <c r="E54" s="11">
        <v>59660</v>
      </c>
      <c r="F54" s="43"/>
      <c r="G54" s="10">
        <v>35</v>
      </c>
      <c r="H54" s="2" t="s">
        <v>238</v>
      </c>
    </row>
    <row r="55" spans="1:8" ht="28.5" customHeight="1">
      <c r="A55" s="77" t="s">
        <v>338</v>
      </c>
      <c r="B55" s="78"/>
      <c r="C55" s="78"/>
      <c r="D55" s="78"/>
      <c r="E55" s="78"/>
      <c r="F55" s="78"/>
      <c r="G55" s="78"/>
      <c r="H55" s="79"/>
    </row>
    <row r="56" spans="1:8" ht="58.5" customHeight="1">
      <c r="A56" s="2"/>
      <c r="B56" s="2" t="s">
        <v>339</v>
      </c>
      <c r="C56" s="2" t="s">
        <v>340</v>
      </c>
      <c r="D56" s="2" t="s">
        <v>341</v>
      </c>
      <c r="E56" s="11">
        <v>30980</v>
      </c>
      <c r="F56" s="2" t="s">
        <v>9</v>
      </c>
      <c r="G56" s="2" t="s">
        <v>9</v>
      </c>
      <c r="H56" s="2" t="s">
        <v>359</v>
      </c>
    </row>
    <row r="57" spans="1:8" ht="58.5" customHeight="1">
      <c r="A57" s="2"/>
      <c r="B57" s="2" t="s">
        <v>342</v>
      </c>
      <c r="C57" s="2" t="s">
        <v>343</v>
      </c>
      <c r="D57" s="2" t="s">
        <v>344</v>
      </c>
      <c r="E57" s="11">
        <v>31471</v>
      </c>
      <c r="F57" s="2" t="s">
        <v>9</v>
      </c>
      <c r="G57" s="2" t="s">
        <v>9</v>
      </c>
      <c r="H57" s="2" t="s">
        <v>345</v>
      </c>
    </row>
    <row r="58" spans="1:8" ht="58.5" customHeight="1">
      <c r="A58" s="2"/>
      <c r="B58" s="2" t="s">
        <v>224</v>
      </c>
      <c r="C58" s="2" t="s">
        <v>24</v>
      </c>
      <c r="D58" s="2" t="s">
        <v>225</v>
      </c>
      <c r="E58" s="11">
        <v>43740</v>
      </c>
      <c r="F58" s="2" t="s">
        <v>9</v>
      </c>
      <c r="G58" s="2" t="s">
        <v>9</v>
      </c>
      <c r="H58" s="2" t="s">
        <v>359</v>
      </c>
    </row>
    <row r="59" spans="1:8" ht="58.5" customHeight="1">
      <c r="A59" s="2"/>
      <c r="B59" s="2" t="s">
        <v>360</v>
      </c>
      <c r="C59" s="2" t="s">
        <v>363</v>
      </c>
      <c r="D59" s="2" t="s">
        <v>362</v>
      </c>
      <c r="E59" s="11">
        <v>49600</v>
      </c>
      <c r="F59" s="2" t="s">
        <v>9</v>
      </c>
      <c r="G59" s="2" t="s">
        <v>9</v>
      </c>
      <c r="H59" s="2" t="s">
        <v>359</v>
      </c>
    </row>
    <row r="60" spans="1:8" ht="183.75" customHeight="1">
      <c r="A60" s="2"/>
      <c r="B60" s="2" t="s">
        <v>361</v>
      </c>
      <c r="C60" s="2" t="s">
        <v>364</v>
      </c>
      <c r="D60" s="2" t="s">
        <v>365</v>
      </c>
      <c r="E60" s="11">
        <v>35728</v>
      </c>
      <c r="F60" s="2" t="s">
        <v>9</v>
      </c>
      <c r="G60" s="2" t="s">
        <v>9</v>
      </c>
      <c r="H60" s="2" t="s">
        <v>359</v>
      </c>
    </row>
    <row r="61" spans="1:8" ht="21" customHeight="1">
      <c r="A61" s="74" t="s">
        <v>10</v>
      </c>
      <c r="B61" s="74"/>
      <c r="C61" s="74"/>
      <c r="D61" s="74"/>
      <c r="E61" s="17" t="e">
        <f>SUM(E6:E7,#REF!,E11:E11,E13:E14,E19:E19,E21,#REF!,E46:E46,#REF!,#REF!,#REF!,#REF!,#REF!,E48,E54)</f>
        <v>#REF!</v>
      </c>
      <c r="F61" s="17" t="e">
        <f>SUM(F6:F7,#REF!,F11:F11,F13:F14,F19:F19,F21,#REF!,F46:F46,#REF!,#REF!,#REF!,#REF!,#REF!,F48,F54)</f>
        <v>#REF!</v>
      </c>
      <c r="G61" s="50"/>
      <c r="H61" s="50"/>
    </row>
    <row r="62" spans="1:8" ht="17.25" customHeight="1">
      <c r="B62" s="75" t="s">
        <v>204</v>
      </c>
      <c r="C62" s="75"/>
      <c r="D62" s="75"/>
      <c r="H62" s="51" t="s">
        <v>12</v>
      </c>
    </row>
    <row r="63" spans="1:8" ht="24.75" customHeight="1">
      <c r="H63" s="52" t="s">
        <v>185</v>
      </c>
    </row>
    <row r="64" spans="1:8" ht="19.5" customHeight="1">
      <c r="H64" s="52" t="s">
        <v>186</v>
      </c>
    </row>
    <row r="65" spans="8:8" ht="19.5" customHeight="1">
      <c r="H65" s="52" t="s">
        <v>187</v>
      </c>
    </row>
    <row r="66" spans="8:8" ht="18" customHeight="1">
      <c r="H66" s="52" t="s">
        <v>188</v>
      </c>
    </row>
    <row r="67" spans="8:8" ht="19.5" customHeight="1">
      <c r="H67" s="52" t="s">
        <v>189</v>
      </c>
    </row>
    <row r="68" spans="8:8" ht="19.5" customHeight="1">
      <c r="H68" s="52" t="s">
        <v>190</v>
      </c>
    </row>
    <row r="69" spans="8:8" ht="21.75" customHeight="1">
      <c r="H69" s="52" t="s">
        <v>191</v>
      </c>
    </row>
    <row r="70" spans="8:8" ht="21" customHeight="1">
      <c r="H70" s="52" t="s">
        <v>192</v>
      </c>
    </row>
    <row r="71" spans="8:8" ht="21.75" customHeight="1">
      <c r="H71" s="52" t="s">
        <v>197</v>
      </c>
    </row>
  </sheetData>
  <mergeCells count="13">
    <mergeCell ref="A50:H50"/>
    <mergeCell ref="A61:D61"/>
    <mergeCell ref="B62:D62"/>
    <mergeCell ref="A2:H2"/>
    <mergeCell ref="A3:H3"/>
    <mergeCell ref="A10:H10"/>
    <mergeCell ref="A5:H5"/>
    <mergeCell ref="A18:H18"/>
    <mergeCell ref="A20:H20"/>
    <mergeCell ref="A45:H45"/>
    <mergeCell ref="A47:H47"/>
    <mergeCell ref="A53:H53"/>
    <mergeCell ref="A55:H55"/>
  </mergeCells>
  <phoneticPr fontId="7" type="noConversion"/>
  <pageMargins left="0.25" right="0.25" top="0.75" bottom="0.75" header="0.3" footer="0.3"/>
  <pageSetup paperSize="9" scale="89" fitToHeight="0" orientation="landscape" horizontalDpi="4294967295" verticalDpi="4294967295" r:id="rId1"/>
  <headerFooter>
    <oddFooter>&amp;CStrona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5A154-0502-415F-95BA-58B84ED90F4E}">
  <sheetPr>
    <pageSetUpPr fitToPage="1"/>
  </sheetPr>
  <dimension ref="A1:N78"/>
  <sheetViews>
    <sheetView tabSelected="1" view="pageBreakPreview" zoomScale="40" zoomScaleNormal="100" zoomScaleSheetLayoutView="40" workbookViewId="0">
      <selection activeCell="H29" sqref="H29"/>
    </sheetView>
  </sheetViews>
  <sheetFormatPr defaultRowHeight="14.25"/>
  <cols>
    <col min="1" max="1" width="4.125" style="101" customWidth="1"/>
    <col min="2" max="2" width="24.75" style="101" customWidth="1"/>
    <col min="3" max="3" width="35.625" style="101" customWidth="1"/>
    <col min="4" max="4" width="26.5" style="101" customWidth="1"/>
    <col min="5" max="5" width="57.625" style="101" customWidth="1"/>
    <col min="6" max="9" width="16.375" style="101" customWidth="1"/>
    <col min="10" max="10" width="40" style="101" customWidth="1"/>
    <col min="11" max="15" width="9" style="101"/>
    <col min="16" max="16" width="11" style="101" bestFit="1" customWidth="1"/>
    <col min="17" max="16384" width="9" style="101"/>
  </cols>
  <sheetData>
    <row r="1" spans="1:14" ht="65.25" customHeight="1">
      <c r="A1" s="99" t="s">
        <v>540</v>
      </c>
      <c r="B1" s="99"/>
      <c r="C1" s="99"/>
      <c r="D1" s="99"/>
      <c r="E1" s="99"/>
      <c r="F1" s="99"/>
      <c r="G1" s="99"/>
      <c r="H1" s="99"/>
      <c r="I1" s="99"/>
      <c r="J1" s="99"/>
      <c r="K1" s="100"/>
      <c r="L1" s="100"/>
      <c r="M1" s="100"/>
      <c r="N1" s="100"/>
    </row>
    <row r="2" spans="1:14" ht="60" customHeight="1">
      <c r="A2" s="102" t="s">
        <v>2</v>
      </c>
      <c r="B2" s="102" t="s">
        <v>3</v>
      </c>
      <c r="C2" s="102" t="s">
        <v>4</v>
      </c>
      <c r="D2" s="102" t="s">
        <v>546</v>
      </c>
      <c r="E2" s="102" t="s">
        <v>5</v>
      </c>
      <c r="F2" s="102" t="s">
        <v>541</v>
      </c>
      <c r="G2" s="102" t="s">
        <v>545</v>
      </c>
      <c r="H2" s="103" t="s">
        <v>544</v>
      </c>
      <c r="I2" s="102" t="s">
        <v>20</v>
      </c>
      <c r="J2" s="102" t="s">
        <v>8</v>
      </c>
      <c r="K2" s="100"/>
      <c r="L2" s="100"/>
      <c r="M2" s="100"/>
      <c r="N2" s="100"/>
    </row>
    <row r="3" spans="1:14" s="151" customFormat="1" ht="21.75" customHeight="1">
      <c r="A3" s="148">
        <v>1</v>
      </c>
      <c r="B3" s="148">
        <v>2</v>
      </c>
      <c r="C3" s="148">
        <v>3</v>
      </c>
      <c r="D3" s="148">
        <v>4</v>
      </c>
      <c r="E3" s="148">
        <v>5</v>
      </c>
      <c r="F3" s="148">
        <v>6</v>
      </c>
      <c r="G3" s="148">
        <v>7</v>
      </c>
      <c r="H3" s="149">
        <v>8</v>
      </c>
      <c r="I3" s="148">
        <v>9</v>
      </c>
      <c r="J3" s="148">
        <v>10</v>
      </c>
      <c r="K3" s="150"/>
      <c r="L3" s="150"/>
      <c r="M3" s="150"/>
      <c r="N3" s="150"/>
    </row>
    <row r="4" spans="1:14" ht="52.5" customHeight="1">
      <c r="A4" s="99" t="s">
        <v>199</v>
      </c>
      <c r="B4" s="99"/>
      <c r="C4" s="99"/>
      <c r="D4" s="99"/>
      <c r="E4" s="99"/>
      <c r="F4" s="99"/>
      <c r="G4" s="99"/>
      <c r="H4" s="99"/>
      <c r="I4" s="99"/>
      <c r="J4" s="99"/>
      <c r="K4" s="100"/>
      <c r="L4" s="100"/>
      <c r="M4" s="100"/>
      <c r="N4" s="100"/>
    </row>
    <row r="5" spans="1:14" ht="75" customHeight="1">
      <c r="A5" s="104" t="s">
        <v>471</v>
      </c>
      <c r="B5" s="104" t="s">
        <v>384</v>
      </c>
      <c r="C5" s="104" t="s">
        <v>93</v>
      </c>
      <c r="D5" s="104" t="s">
        <v>547</v>
      </c>
      <c r="E5" s="104" t="s">
        <v>390</v>
      </c>
      <c r="F5" s="105">
        <v>183975</v>
      </c>
      <c r="G5" s="105">
        <v>60000</v>
      </c>
      <c r="H5" s="106" t="s">
        <v>9</v>
      </c>
      <c r="I5" s="106">
        <v>15</v>
      </c>
      <c r="J5" s="104" t="s">
        <v>542</v>
      </c>
      <c r="K5" s="100"/>
      <c r="L5" s="100"/>
      <c r="M5" s="100"/>
      <c r="N5" s="100"/>
    </row>
    <row r="6" spans="1:14" ht="75" customHeight="1">
      <c r="A6" s="104" t="s">
        <v>472</v>
      </c>
      <c r="B6" s="104" t="s">
        <v>383</v>
      </c>
      <c r="C6" s="104" t="s">
        <v>22</v>
      </c>
      <c r="D6" s="104" t="s">
        <v>548</v>
      </c>
      <c r="E6" s="104" t="s">
        <v>391</v>
      </c>
      <c r="F6" s="105">
        <v>79089</v>
      </c>
      <c r="G6" s="105">
        <v>59964</v>
      </c>
      <c r="H6" s="105">
        <v>54000</v>
      </c>
      <c r="I6" s="106">
        <v>40</v>
      </c>
      <c r="J6" s="104"/>
      <c r="K6" s="100"/>
      <c r="L6" s="100"/>
      <c r="M6" s="100"/>
      <c r="N6" s="100"/>
    </row>
    <row r="7" spans="1:14" ht="75" customHeight="1">
      <c r="A7" s="104" t="s">
        <v>473</v>
      </c>
      <c r="B7" s="104" t="s">
        <v>521</v>
      </c>
      <c r="C7" s="104" t="s">
        <v>25</v>
      </c>
      <c r="D7" s="104" t="s">
        <v>549</v>
      </c>
      <c r="E7" s="104" t="s">
        <v>404</v>
      </c>
      <c r="F7" s="105">
        <v>31300</v>
      </c>
      <c r="G7" s="105">
        <v>25000</v>
      </c>
      <c r="H7" s="105" t="s">
        <v>9</v>
      </c>
      <c r="I7" s="106">
        <v>29</v>
      </c>
      <c r="J7" s="104" t="s">
        <v>542</v>
      </c>
      <c r="K7" s="100"/>
      <c r="L7" s="100"/>
      <c r="M7" s="100"/>
      <c r="N7" s="100"/>
    </row>
    <row r="8" spans="1:14" ht="75" customHeight="1">
      <c r="A8" s="104" t="s">
        <v>474</v>
      </c>
      <c r="B8" s="104" t="s">
        <v>405</v>
      </c>
      <c r="C8" s="104" t="s">
        <v>52</v>
      </c>
      <c r="D8" s="104" t="s">
        <v>550</v>
      </c>
      <c r="E8" s="104" t="s">
        <v>53</v>
      </c>
      <c r="F8" s="105">
        <v>69186</v>
      </c>
      <c r="G8" s="105">
        <v>55186</v>
      </c>
      <c r="H8" s="105" t="s">
        <v>9</v>
      </c>
      <c r="I8" s="106">
        <v>23</v>
      </c>
      <c r="J8" s="104" t="s">
        <v>542</v>
      </c>
      <c r="K8" s="108"/>
      <c r="L8" s="109"/>
      <c r="M8" s="109"/>
      <c r="N8" s="109"/>
    </row>
    <row r="9" spans="1:14" ht="75" customHeight="1">
      <c r="A9" s="104" t="s">
        <v>475</v>
      </c>
      <c r="B9" s="104" t="s">
        <v>441</v>
      </c>
      <c r="C9" s="104" t="s">
        <v>442</v>
      </c>
      <c r="D9" s="104" t="s">
        <v>551</v>
      </c>
      <c r="E9" s="104" t="s">
        <v>443</v>
      </c>
      <c r="F9" s="105">
        <v>70760</v>
      </c>
      <c r="G9" s="105">
        <v>56440</v>
      </c>
      <c r="H9" s="105" t="s">
        <v>9</v>
      </c>
      <c r="I9" s="106">
        <v>28</v>
      </c>
      <c r="J9" s="104" t="s">
        <v>542</v>
      </c>
      <c r="K9" s="100"/>
      <c r="L9" s="100"/>
      <c r="M9" s="100"/>
      <c r="N9" s="100"/>
    </row>
    <row r="10" spans="1:14" ht="75" customHeight="1">
      <c r="A10" s="104" t="s">
        <v>476</v>
      </c>
      <c r="B10" s="110" t="s">
        <v>496</v>
      </c>
      <c r="C10" s="110" t="s">
        <v>196</v>
      </c>
      <c r="D10" s="110" t="s">
        <v>552</v>
      </c>
      <c r="E10" s="110" t="s">
        <v>497</v>
      </c>
      <c r="F10" s="105">
        <v>12960</v>
      </c>
      <c r="G10" s="105">
        <v>10360</v>
      </c>
      <c r="H10" s="105">
        <v>9100</v>
      </c>
      <c r="I10" s="111">
        <v>38</v>
      </c>
      <c r="J10" s="110"/>
      <c r="K10" s="112"/>
      <c r="L10" s="113"/>
      <c r="M10" s="113"/>
      <c r="N10" s="113"/>
    </row>
    <row r="11" spans="1:14" ht="75" customHeight="1">
      <c r="A11" s="104" t="s">
        <v>477</v>
      </c>
      <c r="B11" s="104" t="s">
        <v>509</v>
      </c>
      <c r="C11" s="104" t="s">
        <v>510</v>
      </c>
      <c r="D11" s="104" t="s">
        <v>553</v>
      </c>
      <c r="E11" s="104" t="s">
        <v>511</v>
      </c>
      <c r="F11" s="105">
        <v>18400</v>
      </c>
      <c r="G11" s="105">
        <v>14720</v>
      </c>
      <c r="H11" s="105" t="s">
        <v>9</v>
      </c>
      <c r="I11" s="106">
        <v>20</v>
      </c>
      <c r="J11" s="104" t="s">
        <v>542</v>
      </c>
      <c r="K11" s="100"/>
      <c r="L11" s="100"/>
      <c r="M11" s="100"/>
      <c r="N11" s="100"/>
    </row>
    <row r="12" spans="1:14" ht="75" customHeight="1">
      <c r="A12" s="104" t="s">
        <v>478</v>
      </c>
      <c r="B12" s="104" t="s">
        <v>492</v>
      </c>
      <c r="C12" s="104" t="s">
        <v>493</v>
      </c>
      <c r="D12" s="104" t="s">
        <v>551</v>
      </c>
      <c r="E12" s="104" t="s">
        <v>494</v>
      </c>
      <c r="F12" s="105">
        <v>65280</v>
      </c>
      <c r="G12" s="105">
        <v>51580</v>
      </c>
      <c r="H12" s="105" t="s">
        <v>9</v>
      </c>
      <c r="I12" s="106">
        <v>25</v>
      </c>
      <c r="J12" s="104" t="s">
        <v>542</v>
      </c>
      <c r="K12" s="100"/>
      <c r="L12" s="100"/>
      <c r="M12" s="100"/>
      <c r="N12" s="100"/>
    </row>
    <row r="13" spans="1:14" ht="79.5" customHeight="1">
      <c r="A13" s="99" t="s">
        <v>57</v>
      </c>
      <c r="B13" s="99"/>
      <c r="C13" s="99"/>
      <c r="D13" s="99"/>
      <c r="E13" s="99"/>
      <c r="F13" s="99"/>
      <c r="G13" s="99"/>
      <c r="H13" s="99"/>
      <c r="I13" s="99"/>
      <c r="J13" s="99"/>
      <c r="K13" s="100"/>
      <c r="L13" s="100"/>
      <c r="M13" s="100"/>
      <c r="N13" s="100"/>
    </row>
    <row r="14" spans="1:14" ht="75" customHeight="1">
      <c r="A14" s="104" t="s">
        <v>527</v>
      </c>
      <c r="B14" s="104" t="s">
        <v>402</v>
      </c>
      <c r="C14" s="104" t="s">
        <v>528</v>
      </c>
      <c r="D14" s="104" t="s">
        <v>548</v>
      </c>
      <c r="E14" s="104" t="s">
        <v>403</v>
      </c>
      <c r="F14" s="105">
        <v>31938</v>
      </c>
      <c r="G14" s="105">
        <v>25238</v>
      </c>
      <c r="H14" s="106" t="s">
        <v>9</v>
      </c>
      <c r="I14" s="106" t="s">
        <v>9</v>
      </c>
      <c r="J14" s="104" t="s">
        <v>543</v>
      </c>
      <c r="K14" s="100"/>
      <c r="L14" s="100"/>
      <c r="M14" s="100"/>
      <c r="N14" s="100"/>
    </row>
    <row r="15" spans="1:14" ht="75" customHeight="1">
      <c r="A15" s="104" t="s">
        <v>529</v>
      </c>
      <c r="B15" s="104" t="s">
        <v>444</v>
      </c>
      <c r="C15" s="104" t="s">
        <v>445</v>
      </c>
      <c r="D15" s="104" t="s">
        <v>550</v>
      </c>
      <c r="E15" s="104" t="s">
        <v>446</v>
      </c>
      <c r="F15" s="105">
        <v>28542</v>
      </c>
      <c r="G15" s="105">
        <v>22800</v>
      </c>
      <c r="H15" s="105">
        <v>20100</v>
      </c>
      <c r="I15" s="106">
        <v>38</v>
      </c>
      <c r="J15" s="104"/>
      <c r="K15" s="100"/>
      <c r="L15" s="100"/>
      <c r="M15" s="100"/>
      <c r="N15" s="100"/>
    </row>
    <row r="16" spans="1:14" ht="75" customHeight="1">
      <c r="A16" s="104" t="s">
        <v>530</v>
      </c>
      <c r="B16" s="104" t="s">
        <v>447</v>
      </c>
      <c r="C16" s="104" t="s">
        <v>115</v>
      </c>
      <c r="D16" s="104" t="s">
        <v>554</v>
      </c>
      <c r="E16" s="104" t="s">
        <v>448</v>
      </c>
      <c r="F16" s="105">
        <v>28037</v>
      </c>
      <c r="G16" s="105">
        <v>22427</v>
      </c>
      <c r="H16" s="105">
        <v>18500</v>
      </c>
      <c r="I16" s="106">
        <v>32</v>
      </c>
      <c r="J16" s="104"/>
      <c r="K16" s="100"/>
      <c r="L16" s="100"/>
      <c r="M16" s="100"/>
      <c r="N16" s="100"/>
    </row>
    <row r="17" spans="1:14" ht="75" customHeight="1">
      <c r="A17" s="104" t="s">
        <v>531</v>
      </c>
      <c r="B17" s="104" t="s">
        <v>503</v>
      </c>
      <c r="C17" s="104" t="s">
        <v>504</v>
      </c>
      <c r="D17" s="104" t="s">
        <v>547</v>
      </c>
      <c r="E17" s="104" t="s">
        <v>505</v>
      </c>
      <c r="F17" s="105">
        <v>22730</v>
      </c>
      <c r="G17" s="105">
        <v>15930</v>
      </c>
      <c r="H17" s="105">
        <v>12900</v>
      </c>
      <c r="I17" s="106">
        <v>31</v>
      </c>
      <c r="J17" s="114"/>
      <c r="K17" s="100"/>
      <c r="L17" s="100"/>
      <c r="M17" s="100"/>
      <c r="N17" s="100"/>
    </row>
    <row r="18" spans="1:14" ht="75" customHeight="1">
      <c r="A18" s="104" t="s">
        <v>532</v>
      </c>
      <c r="B18" s="104" t="s">
        <v>501</v>
      </c>
      <c r="C18" s="104" t="s">
        <v>525</v>
      </c>
      <c r="D18" s="104" t="s">
        <v>554</v>
      </c>
      <c r="E18" s="115" t="s">
        <v>502</v>
      </c>
      <c r="F18" s="138">
        <v>28220</v>
      </c>
      <c r="G18" s="105">
        <v>20018</v>
      </c>
      <c r="H18" s="105">
        <v>18900</v>
      </c>
      <c r="I18" s="106">
        <v>44</v>
      </c>
      <c r="J18" s="104"/>
      <c r="K18" s="100"/>
      <c r="L18" s="100"/>
      <c r="M18" s="100"/>
      <c r="N18" s="100"/>
    </row>
    <row r="19" spans="1:14" ht="75" customHeight="1">
      <c r="A19" s="104" t="s">
        <v>533</v>
      </c>
      <c r="B19" s="104" t="s">
        <v>490</v>
      </c>
      <c r="C19" s="104" t="s">
        <v>194</v>
      </c>
      <c r="D19" s="104" t="s">
        <v>554</v>
      </c>
      <c r="E19" s="104" t="s">
        <v>491</v>
      </c>
      <c r="F19" s="105">
        <v>72500</v>
      </c>
      <c r="G19" s="105">
        <v>58000</v>
      </c>
      <c r="H19" s="105">
        <v>47000</v>
      </c>
      <c r="I19" s="106">
        <v>31</v>
      </c>
      <c r="J19" s="104"/>
      <c r="K19" s="100"/>
      <c r="L19" s="100"/>
      <c r="M19" s="100"/>
      <c r="N19" s="100"/>
    </row>
    <row r="20" spans="1:14" ht="75" customHeight="1">
      <c r="A20" s="104" t="s">
        <v>534</v>
      </c>
      <c r="B20" s="104" t="s">
        <v>517</v>
      </c>
      <c r="C20" s="104" t="s">
        <v>518</v>
      </c>
      <c r="D20" s="104" t="s">
        <v>547</v>
      </c>
      <c r="E20" s="104" t="s">
        <v>519</v>
      </c>
      <c r="F20" s="105">
        <v>32880</v>
      </c>
      <c r="G20" s="105">
        <v>24755</v>
      </c>
      <c r="H20" s="105" t="s">
        <v>9</v>
      </c>
      <c r="I20" s="106">
        <v>13</v>
      </c>
      <c r="J20" s="104" t="s">
        <v>542</v>
      </c>
      <c r="K20" s="100"/>
      <c r="L20" s="100"/>
      <c r="M20" s="100"/>
      <c r="N20" s="100"/>
    </row>
    <row r="21" spans="1:14" ht="51.75" customHeight="1">
      <c r="A21" s="99" t="s">
        <v>200</v>
      </c>
      <c r="B21" s="99"/>
      <c r="C21" s="99"/>
      <c r="D21" s="99"/>
      <c r="E21" s="99"/>
      <c r="F21" s="99"/>
      <c r="G21" s="99"/>
      <c r="H21" s="99"/>
      <c r="I21" s="99"/>
      <c r="J21" s="99"/>
      <c r="K21" s="100"/>
      <c r="L21" s="100"/>
      <c r="M21" s="100"/>
      <c r="N21" s="100"/>
    </row>
    <row r="22" spans="1:14" ht="74.25" customHeight="1">
      <c r="A22" s="104" t="s">
        <v>471</v>
      </c>
      <c r="B22" s="104" t="s">
        <v>449</v>
      </c>
      <c r="C22" s="104" t="s">
        <v>375</v>
      </c>
      <c r="D22" s="104" t="s">
        <v>550</v>
      </c>
      <c r="E22" s="104" t="s">
        <v>393</v>
      </c>
      <c r="F22" s="105">
        <v>19680</v>
      </c>
      <c r="G22" s="105">
        <v>15700</v>
      </c>
      <c r="H22" s="105" t="s">
        <v>9</v>
      </c>
      <c r="I22" s="106">
        <v>18</v>
      </c>
      <c r="J22" s="104" t="s">
        <v>542</v>
      </c>
      <c r="K22" s="100"/>
      <c r="L22" s="100"/>
      <c r="M22" s="100"/>
      <c r="N22" s="100"/>
    </row>
    <row r="23" spans="1:14" ht="74.25" customHeight="1">
      <c r="A23" s="104" t="s">
        <v>472</v>
      </c>
      <c r="B23" s="104" t="s">
        <v>419</v>
      </c>
      <c r="C23" s="104" t="s">
        <v>437</v>
      </c>
      <c r="D23" s="104" t="s">
        <v>555</v>
      </c>
      <c r="E23" s="104" t="s">
        <v>436</v>
      </c>
      <c r="F23" s="105">
        <v>49800</v>
      </c>
      <c r="G23" s="105">
        <v>38800</v>
      </c>
      <c r="H23" s="105" t="s">
        <v>9</v>
      </c>
      <c r="I23" s="106">
        <v>29</v>
      </c>
      <c r="J23" s="104" t="s">
        <v>542</v>
      </c>
      <c r="K23" s="100"/>
      <c r="L23" s="100"/>
      <c r="M23" s="100"/>
      <c r="N23" s="100"/>
    </row>
    <row r="24" spans="1:14" ht="88.5" customHeight="1">
      <c r="A24" s="99" t="s">
        <v>201</v>
      </c>
      <c r="B24" s="99"/>
      <c r="C24" s="99"/>
      <c r="D24" s="99"/>
      <c r="E24" s="99"/>
      <c r="F24" s="99"/>
      <c r="G24" s="99"/>
      <c r="H24" s="99"/>
      <c r="I24" s="99"/>
      <c r="J24" s="99"/>
      <c r="K24" s="100"/>
      <c r="L24" s="100"/>
      <c r="M24" s="100"/>
      <c r="N24" s="100"/>
    </row>
    <row r="25" spans="1:14" ht="74.25" customHeight="1">
      <c r="A25" s="104" t="s">
        <v>471</v>
      </c>
      <c r="B25" s="104" t="s">
        <v>495</v>
      </c>
      <c r="C25" s="104" t="s">
        <v>386</v>
      </c>
      <c r="D25" s="104" t="s">
        <v>547</v>
      </c>
      <c r="E25" s="104" t="s">
        <v>387</v>
      </c>
      <c r="F25" s="105">
        <v>76100</v>
      </c>
      <c r="G25" s="105">
        <v>60000</v>
      </c>
      <c r="H25" s="106" t="s">
        <v>9</v>
      </c>
      <c r="I25" s="106">
        <v>15</v>
      </c>
      <c r="J25" s="104" t="s">
        <v>542</v>
      </c>
      <c r="K25" s="100"/>
      <c r="L25" s="100"/>
      <c r="M25" s="100"/>
      <c r="N25" s="100"/>
    </row>
    <row r="26" spans="1:14" ht="74.25" customHeight="1">
      <c r="A26" s="104" t="s">
        <v>472</v>
      </c>
      <c r="B26" s="104" t="s">
        <v>381</v>
      </c>
      <c r="C26" s="104" t="s">
        <v>382</v>
      </c>
      <c r="D26" s="104" t="s">
        <v>547</v>
      </c>
      <c r="E26" s="104" t="s">
        <v>394</v>
      </c>
      <c r="F26" s="105">
        <v>31280</v>
      </c>
      <c r="G26" s="105">
        <v>25024</v>
      </c>
      <c r="H26" s="105">
        <v>20600</v>
      </c>
      <c r="I26" s="106">
        <v>32</v>
      </c>
      <c r="J26" s="104"/>
      <c r="K26" s="100"/>
      <c r="L26" s="100"/>
      <c r="M26" s="100"/>
      <c r="N26" s="100"/>
    </row>
    <row r="27" spans="1:14" ht="74.25" customHeight="1">
      <c r="A27" s="104" t="s">
        <v>473</v>
      </c>
      <c r="B27" s="104" t="s">
        <v>379</v>
      </c>
      <c r="C27" s="104" t="s">
        <v>380</v>
      </c>
      <c r="D27" s="104" t="s">
        <v>554</v>
      </c>
      <c r="E27" s="104" t="s">
        <v>318</v>
      </c>
      <c r="F27" s="105">
        <v>13400</v>
      </c>
      <c r="G27" s="105">
        <v>10700</v>
      </c>
      <c r="H27" s="105">
        <v>9000</v>
      </c>
      <c r="I27" s="106">
        <v>34</v>
      </c>
      <c r="J27" s="104"/>
      <c r="K27" s="100"/>
      <c r="L27" s="100"/>
      <c r="M27" s="100"/>
      <c r="N27" s="100"/>
    </row>
    <row r="28" spans="1:14" ht="74.25" customHeight="1">
      <c r="A28" s="104" t="s">
        <v>474</v>
      </c>
      <c r="B28" s="104" t="s">
        <v>369</v>
      </c>
      <c r="C28" s="104" t="s">
        <v>370</v>
      </c>
      <c r="D28" s="104" t="s">
        <v>556</v>
      </c>
      <c r="E28" s="104" t="s">
        <v>395</v>
      </c>
      <c r="F28" s="105">
        <v>49500</v>
      </c>
      <c r="G28" s="105">
        <v>39555</v>
      </c>
      <c r="H28" s="105">
        <v>34200</v>
      </c>
      <c r="I28" s="106">
        <v>36</v>
      </c>
      <c r="J28" s="104"/>
      <c r="K28" s="100"/>
      <c r="L28" s="100"/>
      <c r="M28" s="100"/>
      <c r="N28" s="100"/>
    </row>
    <row r="29" spans="1:14" ht="74.25" customHeight="1">
      <c r="A29" s="104" t="s">
        <v>475</v>
      </c>
      <c r="B29" s="104" t="s">
        <v>406</v>
      </c>
      <c r="C29" s="104" t="s">
        <v>407</v>
      </c>
      <c r="D29" s="104" t="s">
        <v>554</v>
      </c>
      <c r="E29" s="104" t="s">
        <v>408</v>
      </c>
      <c r="F29" s="105">
        <v>76545</v>
      </c>
      <c r="G29" s="105">
        <v>59860</v>
      </c>
      <c r="H29" s="105" t="s">
        <v>9</v>
      </c>
      <c r="I29" s="106">
        <v>25</v>
      </c>
      <c r="J29" s="104" t="s">
        <v>542</v>
      </c>
      <c r="K29" s="100"/>
      <c r="L29" s="100"/>
      <c r="M29" s="100"/>
      <c r="N29" s="100"/>
    </row>
    <row r="30" spans="1:14" ht="74.25" customHeight="1">
      <c r="A30" s="104" t="s">
        <v>476</v>
      </c>
      <c r="B30" s="104" t="s">
        <v>409</v>
      </c>
      <c r="C30" s="104" t="s">
        <v>90</v>
      </c>
      <c r="D30" s="104" t="s">
        <v>547</v>
      </c>
      <c r="E30" s="104" t="s">
        <v>207</v>
      </c>
      <c r="F30" s="105">
        <v>57520</v>
      </c>
      <c r="G30" s="105">
        <v>43680</v>
      </c>
      <c r="H30" s="105" t="s">
        <v>9</v>
      </c>
      <c r="I30" s="106">
        <v>21</v>
      </c>
      <c r="J30" s="104" t="s">
        <v>542</v>
      </c>
      <c r="K30" s="100"/>
      <c r="L30" s="100"/>
      <c r="M30" s="100"/>
      <c r="N30" s="100"/>
    </row>
    <row r="31" spans="1:14" ht="74.25" customHeight="1">
      <c r="A31" s="104" t="s">
        <v>477</v>
      </c>
      <c r="B31" s="104" t="s">
        <v>410</v>
      </c>
      <c r="C31" s="104" t="s">
        <v>411</v>
      </c>
      <c r="D31" s="104" t="s">
        <v>557</v>
      </c>
      <c r="E31" s="104" t="s">
        <v>412</v>
      </c>
      <c r="F31" s="105">
        <v>49900</v>
      </c>
      <c r="G31" s="105">
        <v>39920</v>
      </c>
      <c r="H31" s="105" t="s">
        <v>9</v>
      </c>
      <c r="I31" s="106">
        <v>28</v>
      </c>
      <c r="J31" s="104" t="s">
        <v>542</v>
      </c>
      <c r="K31" s="100"/>
      <c r="L31" s="100"/>
      <c r="M31" s="100"/>
      <c r="N31" s="100"/>
    </row>
    <row r="32" spans="1:14" ht="74.25" customHeight="1">
      <c r="A32" s="104" t="s">
        <v>478</v>
      </c>
      <c r="B32" s="104" t="s">
        <v>416</v>
      </c>
      <c r="C32" s="104" t="s">
        <v>417</v>
      </c>
      <c r="D32" s="104" t="s">
        <v>547</v>
      </c>
      <c r="E32" s="104" t="s">
        <v>418</v>
      </c>
      <c r="F32" s="105">
        <v>50000</v>
      </c>
      <c r="G32" s="105">
        <v>40000</v>
      </c>
      <c r="H32" s="105">
        <v>34000</v>
      </c>
      <c r="I32" s="106">
        <v>35</v>
      </c>
      <c r="J32" s="104"/>
      <c r="K32" s="100"/>
      <c r="L32" s="100"/>
      <c r="M32" s="100"/>
      <c r="N32" s="100"/>
    </row>
    <row r="33" spans="1:14" ht="74.25" customHeight="1">
      <c r="A33" s="104" t="s">
        <v>479</v>
      </c>
      <c r="B33" s="104" t="s">
        <v>425</v>
      </c>
      <c r="C33" s="104" t="s">
        <v>423</v>
      </c>
      <c r="D33" s="104" t="s">
        <v>558</v>
      </c>
      <c r="E33" s="104" t="s">
        <v>424</v>
      </c>
      <c r="F33" s="105">
        <v>52932</v>
      </c>
      <c r="G33" s="105">
        <v>42332</v>
      </c>
      <c r="H33" s="105">
        <v>38100</v>
      </c>
      <c r="I33" s="106">
        <v>40</v>
      </c>
      <c r="J33" s="104"/>
      <c r="K33" s="100"/>
      <c r="L33" s="100"/>
      <c r="M33" s="100"/>
      <c r="N33" s="100"/>
    </row>
    <row r="34" spans="1:14" ht="74.25" customHeight="1">
      <c r="A34" s="104" t="s">
        <v>480</v>
      </c>
      <c r="B34" s="104" t="s">
        <v>426</v>
      </c>
      <c r="C34" s="104" t="s">
        <v>101</v>
      </c>
      <c r="D34" s="104" t="s">
        <v>552</v>
      </c>
      <c r="E34" s="104" t="s">
        <v>427</v>
      </c>
      <c r="F34" s="105">
        <v>49140</v>
      </c>
      <c r="G34" s="105">
        <v>39120</v>
      </c>
      <c r="H34" s="105">
        <v>35400</v>
      </c>
      <c r="I34" s="106">
        <v>40</v>
      </c>
      <c r="J34" s="104"/>
      <c r="K34" s="116"/>
      <c r="L34" s="109"/>
      <c r="M34" s="109"/>
      <c r="N34" s="109"/>
    </row>
    <row r="35" spans="1:14" ht="74.25" customHeight="1">
      <c r="A35" s="104" t="s">
        <v>481</v>
      </c>
      <c r="B35" s="104" t="s">
        <v>428</v>
      </c>
      <c r="C35" s="104" t="s">
        <v>429</v>
      </c>
      <c r="D35" s="104" t="s">
        <v>559</v>
      </c>
      <c r="E35" s="104" t="s">
        <v>430</v>
      </c>
      <c r="F35" s="105">
        <v>12810</v>
      </c>
      <c r="G35" s="105">
        <v>10248</v>
      </c>
      <c r="H35" s="105" t="s">
        <v>9</v>
      </c>
      <c r="I35" s="106">
        <v>27</v>
      </c>
      <c r="J35" s="104" t="s">
        <v>542</v>
      </c>
      <c r="K35" s="100"/>
      <c r="L35" s="100"/>
      <c r="M35" s="100"/>
      <c r="N35" s="100"/>
    </row>
    <row r="36" spans="1:14" ht="74.25" customHeight="1">
      <c r="A36" s="104" t="s">
        <v>482</v>
      </c>
      <c r="B36" s="104" t="s">
        <v>435</v>
      </c>
      <c r="C36" s="104" t="s">
        <v>32</v>
      </c>
      <c r="D36" s="104" t="s">
        <v>554</v>
      </c>
      <c r="E36" s="104" t="s">
        <v>438</v>
      </c>
      <c r="F36" s="105">
        <v>77200</v>
      </c>
      <c r="G36" s="105">
        <v>60000</v>
      </c>
      <c r="H36" s="105">
        <v>51800</v>
      </c>
      <c r="I36" s="106">
        <v>36</v>
      </c>
      <c r="J36" s="104"/>
      <c r="K36" s="100"/>
      <c r="L36" s="100"/>
      <c r="M36" s="100"/>
      <c r="N36" s="100"/>
    </row>
    <row r="37" spans="1:14" ht="74.25" customHeight="1">
      <c r="A37" s="104" t="s">
        <v>483</v>
      </c>
      <c r="B37" s="104" t="s">
        <v>439</v>
      </c>
      <c r="C37" s="104" t="s">
        <v>440</v>
      </c>
      <c r="D37" s="104" t="s">
        <v>554</v>
      </c>
      <c r="E37" s="104" t="s">
        <v>537</v>
      </c>
      <c r="F37" s="105">
        <v>74000</v>
      </c>
      <c r="G37" s="105">
        <v>58500</v>
      </c>
      <c r="H37" s="105" t="s">
        <v>9</v>
      </c>
      <c r="I37" s="106">
        <v>23</v>
      </c>
      <c r="J37" s="104" t="s">
        <v>542</v>
      </c>
      <c r="K37" s="100"/>
      <c r="L37" s="100"/>
      <c r="M37" s="100"/>
      <c r="N37" s="100"/>
    </row>
    <row r="38" spans="1:14" ht="74.25" customHeight="1">
      <c r="A38" s="104" t="s">
        <v>484</v>
      </c>
      <c r="B38" s="104" t="s">
        <v>467</v>
      </c>
      <c r="C38" s="104" t="s">
        <v>538</v>
      </c>
      <c r="D38" s="104" t="s">
        <v>554</v>
      </c>
      <c r="E38" s="104" t="s">
        <v>460</v>
      </c>
      <c r="F38" s="105">
        <v>12500</v>
      </c>
      <c r="G38" s="105">
        <v>10000</v>
      </c>
      <c r="H38" s="105">
        <v>9000</v>
      </c>
      <c r="I38" s="106">
        <v>40</v>
      </c>
      <c r="J38" s="104"/>
      <c r="K38" s="100"/>
      <c r="L38" s="100"/>
      <c r="M38" s="100"/>
      <c r="N38" s="100"/>
    </row>
    <row r="39" spans="1:14" ht="74.25" customHeight="1">
      <c r="A39" s="104" t="s">
        <v>485</v>
      </c>
      <c r="B39" s="117" t="s">
        <v>461</v>
      </c>
      <c r="C39" s="117" t="s">
        <v>296</v>
      </c>
      <c r="D39" s="117" t="s">
        <v>560</v>
      </c>
      <c r="E39" s="117" t="s">
        <v>462</v>
      </c>
      <c r="F39" s="105">
        <v>23150</v>
      </c>
      <c r="G39" s="118">
        <v>18085</v>
      </c>
      <c r="H39" s="118">
        <v>16300</v>
      </c>
      <c r="I39" s="117">
        <v>40</v>
      </c>
      <c r="J39" s="117"/>
      <c r="K39" s="100"/>
      <c r="L39" s="100"/>
      <c r="M39" s="100"/>
      <c r="N39" s="100"/>
    </row>
    <row r="40" spans="1:14" ht="74.25" customHeight="1">
      <c r="A40" s="104" t="s">
        <v>486</v>
      </c>
      <c r="B40" s="117" t="s">
        <v>464</v>
      </c>
      <c r="C40" s="117" t="s">
        <v>465</v>
      </c>
      <c r="D40" s="117" t="s">
        <v>554</v>
      </c>
      <c r="E40" s="117" t="s">
        <v>466</v>
      </c>
      <c r="F40" s="105">
        <v>31195</v>
      </c>
      <c r="G40" s="118">
        <v>24915</v>
      </c>
      <c r="H40" s="106" t="s">
        <v>9</v>
      </c>
      <c r="I40" s="117">
        <v>29</v>
      </c>
      <c r="J40" s="104" t="s">
        <v>542</v>
      </c>
      <c r="K40" s="100"/>
      <c r="L40" s="100"/>
      <c r="M40" s="100"/>
      <c r="N40" s="100"/>
    </row>
    <row r="41" spans="1:14" ht="74.25" customHeight="1">
      <c r="A41" s="104" t="s">
        <v>526</v>
      </c>
      <c r="B41" s="117" t="s">
        <v>488</v>
      </c>
      <c r="C41" s="117" t="s">
        <v>489</v>
      </c>
      <c r="D41" s="117" t="s">
        <v>561</v>
      </c>
      <c r="E41" s="117" t="s">
        <v>539</v>
      </c>
      <c r="F41" s="105">
        <v>75000</v>
      </c>
      <c r="G41" s="118">
        <v>60000</v>
      </c>
      <c r="H41" s="118">
        <v>34200</v>
      </c>
      <c r="I41" s="117">
        <v>31</v>
      </c>
      <c r="J41" s="117"/>
      <c r="K41" s="100"/>
      <c r="L41" s="100"/>
      <c r="M41" s="100"/>
      <c r="N41" s="100"/>
    </row>
    <row r="42" spans="1:14" ht="74.25" customHeight="1">
      <c r="A42" s="104" t="s">
        <v>487</v>
      </c>
      <c r="B42" s="117" t="s">
        <v>498</v>
      </c>
      <c r="C42" s="117" t="s">
        <v>499</v>
      </c>
      <c r="D42" s="117" t="s">
        <v>554</v>
      </c>
      <c r="E42" s="117" t="s">
        <v>500</v>
      </c>
      <c r="F42" s="105">
        <v>44400</v>
      </c>
      <c r="G42" s="118">
        <v>35500</v>
      </c>
      <c r="H42" s="106" t="s">
        <v>9</v>
      </c>
      <c r="I42" s="117">
        <v>28</v>
      </c>
      <c r="J42" s="104" t="s">
        <v>542</v>
      </c>
      <c r="K42" s="119"/>
      <c r="L42" s="100"/>
      <c r="M42" s="100"/>
      <c r="N42" s="100"/>
    </row>
    <row r="43" spans="1:14" ht="88.5" customHeight="1">
      <c r="A43" s="152" t="s">
        <v>202</v>
      </c>
      <c r="B43" s="152"/>
      <c r="C43" s="152"/>
      <c r="D43" s="152"/>
      <c r="E43" s="152"/>
      <c r="F43" s="152"/>
      <c r="G43" s="152"/>
      <c r="H43" s="152"/>
      <c r="I43" s="152"/>
      <c r="J43" s="152"/>
      <c r="K43" s="119"/>
      <c r="L43" s="100"/>
      <c r="M43" s="100"/>
      <c r="N43" s="100"/>
    </row>
    <row r="44" spans="1:14" ht="75.75" customHeight="1">
      <c r="A44" s="120" t="s">
        <v>471</v>
      </c>
      <c r="B44" s="104" t="s">
        <v>371</v>
      </c>
      <c r="C44" s="104" t="s">
        <v>372</v>
      </c>
      <c r="D44" s="104" t="s">
        <v>562</v>
      </c>
      <c r="E44" s="104" t="s">
        <v>396</v>
      </c>
      <c r="F44" s="105">
        <v>62750</v>
      </c>
      <c r="G44" s="105">
        <v>50000</v>
      </c>
      <c r="H44" s="105" t="s">
        <v>9</v>
      </c>
      <c r="I44" s="106">
        <v>21</v>
      </c>
      <c r="J44" s="104" t="s">
        <v>542</v>
      </c>
      <c r="K44" s="119"/>
      <c r="L44" s="100"/>
      <c r="M44" s="100"/>
      <c r="N44" s="100"/>
    </row>
    <row r="45" spans="1:14" ht="75.75" customHeight="1">
      <c r="A45" s="120" t="s">
        <v>472</v>
      </c>
      <c r="B45" s="104" t="s">
        <v>463</v>
      </c>
      <c r="C45" s="104" t="s">
        <v>358</v>
      </c>
      <c r="D45" s="104" t="s">
        <v>550</v>
      </c>
      <c r="E45" s="104" t="s">
        <v>507</v>
      </c>
      <c r="F45" s="105">
        <v>130928</v>
      </c>
      <c r="G45" s="105">
        <v>59998</v>
      </c>
      <c r="H45" s="105" t="s">
        <v>9</v>
      </c>
      <c r="I45" s="106">
        <v>21</v>
      </c>
      <c r="J45" s="104" t="s">
        <v>542</v>
      </c>
      <c r="K45" s="121"/>
      <c r="L45" s="122"/>
      <c r="M45" s="122"/>
      <c r="N45" s="122"/>
    </row>
    <row r="46" spans="1:14" ht="75.75" customHeight="1">
      <c r="A46" s="120" t="s">
        <v>473</v>
      </c>
      <c r="B46" s="104" t="s">
        <v>506</v>
      </c>
      <c r="C46" s="104" t="s">
        <v>300</v>
      </c>
      <c r="D46" s="104" t="s">
        <v>565</v>
      </c>
      <c r="E46" s="104" t="s">
        <v>508</v>
      </c>
      <c r="F46" s="105">
        <v>25500</v>
      </c>
      <c r="G46" s="105">
        <v>20000</v>
      </c>
      <c r="H46" s="105" t="s">
        <v>9</v>
      </c>
      <c r="I46" s="106">
        <v>25</v>
      </c>
      <c r="J46" s="104" t="s">
        <v>542</v>
      </c>
      <c r="K46" s="119"/>
      <c r="L46" s="100"/>
      <c r="M46" s="100"/>
      <c r="N46" s="100"/>
    </row>
    <row r="47" spans="1:14" ht="53.25" customHeight="1">
      <c r="A47" s="99" t="s">
        <v>203</v>
      </c>
      <c r="B47" s="123"/>
      <c r="C47" s="123"/>
      <c r="D47" s="123"/>
      <c r="E47" s="123"/>
      <c r="F47" s="123"/>
      <c r="G47" s="123"/>
      <c r="H47" s="123"/>
      <c r="I47" s="123"/>
      <c r="J47" s="123"/>
      <c r="K47" s="100"/>
      <c r="L47" s="100"/>
      <c r="M47" s="100"/>
      <c r="N47" s="100"/>
    </row>
    <row r="48" spans="1:14" ht="75" customHeight="1">
      <c r="A48" s="104" t="s">
        <v>471</v>
      </c>
      <c r="B48" s="104" t="s">
        <v>385</v>
      </c>
      <c r="C48" s="104" t="s">
        <v>347</v>
      </c>
      <c r="D48" s="104" t="s">
        <v>563</v>
      </c>
      <c r="E48" s="104" t="s">
        <v>397</v>
      </c>
      <c r="F48" s="105">
        <v>29950</v>
      </c>
      <c r="G48" s="105">
        <v>23950</v>
      </c>
      <c r="H48" s="105" t="s">
        <v>9</v>
      </c>
      <c r="I48" s="106">
        <v>20</v>
      </c>
      <c r="J48" s="104" t="s">
        <v>542</v>
      </c>
      <c r="K48" s="100"/>
      <c r="L48" s="100"/>
      <c r="M48" s="100"/>
      <c r="N48" s="100"/>
    </row>
    <row r="49" spans="1:14" ht="52.5" customHeight="1">
      <c r="A49" s="99" t="s">
        <v>184</v>
      </c>
      <c r="B49" s="99"/>
      <c r="C49" s="99"/>
      <c r="D49" s="99"/>
      <c r="E49" s="99"/>
      <c r="F49" s="99"/>
      <c r="G49" s="99"/>
      <c r="H49" s="99"/>
      <c r="I49" s="99"/>
      <c r="J49" s="99"/>
      <c r="K49" s="100"/>
      <c r="L49" s="100"/>
      <c r="M49" s="100"/>
      <c r="N49" s="100"/>
    </row>
    <row r="50" spans="1:14" ht="74.25" customHeight="1">
      <c r="A50" s="104" t="s">
        <v>471</v>
      </c>
      <c r="B50" s="104" t="s">
        <v>413</v>
      </c>
      <c r="C50" s="104" t="s">
        <v>414</v>
      </c>
      <c r="D50" s="104" t="s">
        <v>547</v>
      </c>
      <c r="E50" s="124" t="s">
        <v>415</v>
      </c>
      <c r="F50" s="139">
        <v>88500</v>
      </c>
      <c r="G50" s="105">
        <v>54250</v>
      </c>
      <c r="H50" s="105">
        <v>43400</v>
      </c>
      <c r="I50" s="106">
        <v>30</v>
      </c>
      <c r="J50" s="104"/>
      <c r="K50" s="100"/>
      <c r="L50" s="100"/>
      <c r="M50" s="100"/>
      <c r="N50" s="100"/>
    </row>
    <row r="51" spans="1:14" ht="74.25" customHeight="1">
      <c r="A51" s="104" t="s">
        <v>472</v>
      </c>
      <c r="B51" s="104" t="s">
        <v>453</v>
      </c>
      <c r="C51" s="104" t="s">
        <v>454</v>
      </c>
      <c r="D51" s="104" t="s">
        <v>563</v>
      </c>
      <c r="E51" s="124" t="s">
        <v>520</v>
      </c>
      <c r="F51" s="139">
        <v>38416</v>
      </c>
      <c r="G51" s="105">
        <v>30676</v>
      </c>
      <c r="H51" s="105">
        <v>25000</v>
      </c>
      <c r="I51" s="106">
        <v>31</v>
      </c>
      <c r="J51" s="104"/>
      <c r="K51" s="100"/>
      <c r="L51" s="100"/>
      <c r="M51" s="100"/>
      <c r="N51" s="100"/>
    </row>
    <row r="52" spans="1:14" ht="74.25" customHeight="1">
      <c r="A52" s="104" t="s">
        <v>473</v>
      </c>
      <c r="B52" s="104" t="s">
        <v>468</v>
      </c>
      <c r="C52" s="104" t="s">
        <v>469</v>
      </c>
      <c r="D52" s="104" t="s">
        <v>547</v>
      </c>
      <c r="E52" s="124" t="s">
        <v>470</v>
      </c>
      <c r="F52" s="139">
        <v>27250</v>
      </c>
      <c r="G52" s="105">
        <v>21750</v>
      </c>
      <c r="H52" s="105">
        <v>17500</v>
      </c>
      <c r="I52" s="106">
        <v>30</v>
      </c>
      <c r="J52" s="104"/>
      <c r="K52" s="100"/>
      <c r="L52" s="100"/>
      <c r="M52" s="100"/>
      <c r="N52" s="100"/>
    </row>
    <row r="53" spans="1:14" ht="51.75" customHeight="1">
      <c r="A53" s="99" t="s">
        <v>113</v>
      </c>
      <c r="B53" s="99"/>
      <c r="C53" s="99"/>
      <c r="D53" s="99"/>
      <c r="E53" s="99"/>
      <c r="F53" s="99"/>
      <c r="G53" s="99"/>
      <c r="H53" s="99"/>
      <c r="I53" s="99"/>
      <c r="J53" s="99"/>
      <c r="K53" s="100"/>
      <c r="L53" s="100"/>
      <c r="M53" s="100"/>
      <c r="N53" s="100"/>
    </row>
    <row r="54" spans="1:14" ht="74.25" customHeight="1">
      <c r="A54" s="117" t="s">
        <v>471</v>
      </c>
      <c r="B54" s="117" t="s">
        <v>455</v>
      </c>
      <c r="C54" s="117" t="s">
        <v>26</v>
      </c>
      <c r="D54" s="117" t="s">
        <v>547</v>
      </c>
      <c r="E54" s="117" t="s">
        <v>456</v>
      </c>
      <c r="F54" s="105">
        <v>75000</v>
      </c>
      <c r="G54" s="118">
        <v>60000</v>
      </c>
      <c r="H54" s="118">
        <v>51000</v>
      </c>
      <c r="I54" s="117">
        <v>35</v>
      </c>
      <c r="J54" s="117"/>
      <c r="K54" s="100"/>
      <c r="L54" s="100"/>
      <c r="M54" s="100"/>
      <c r="N54" s="100"/>
    </row>
    <row r="55" spans="1:14" ht="74.25" customHeight="1">
      <c r="A55" s="117" t="s">
        <v>472</v>
      </c>
      <c r="B55" s="117" t="s">
        <v>457</v>
      </c>
      <c r="C55" s="117" t="s">
        <v>458</v>
      </c>
      <c r="D55" s="117" t="s">
        <v>554</v>
      </c>
      <c r="E55" s="117" t="s">
        <v>459</v>
      </c>
      <c r="F55" s="105">
        <v>50650</v>
      </c>
      <c r="G55" s="118">
        <v>37500</v>
      </c>
      <c r="H55" s="106" t="s">
        <v>9</v>
      </c>
      <c r="I55" s="117">
        <v>26</v>
      </c>
      <c r="J55" s="104" t="s">
        <v>542</v>
      </c>
      <c r="K55" s="100"/>
      <c r="L55" s="100"/>
      <c r="M55" s="100"/>
      <c r="N55" s="100"/>
    </row>
    <row r="56" spans="1:14" ht="51.75" customHeight="1">
      <c r="A56" s="99" t="s">
        <v>338</v>
      </c>
      <c r="B56" s="99"/>
      <c r="C56" s="99"/>
      <c r="D56" s="99"/>
      <c r="E56" s="99"/>
      <c r="F56" s="99"/>
      <c r="G56" s="99"/>
      <c r="H56" s="99"/>
      <c r="I56" s="99"/>
      <c r="J56" s="99"/>
      <c r="K56" s="100"/>
      <c r="L56" s="100"/>
      <c r="M56" s="100"/>
      <c r="N56" s="100"/>
    </row>
    <row r="57" spans="1:14" ht="75" customHeight="1">
      <c r="A57" s="104" t="s">
        <v>471</v>
      </c>
      <c r="B57" s="104" t="s">
        <v>400</v>
      </c>
      <c r="C57" s="104" t="s">
        <v>40</v>
      </c>
      <c r="D57" s="104" t="s">
        <v>558</v>
      </c>
      <c r="E57" s="104" t="s">
        <v>401</v>
      </c>
      <c r="F57" s="105">
        <v>59125</v>
      </c>
      <c r="G57" s="105">
        <v>47125</v>
      </c>
      <c r="H57" s="106" t="s">
        <v>9</v>
      </c>
      <c r="I57" s="106" t="s">
        <v>9</v>
      </c>
      <c r="J57" s="104" t="s">
        <v>378</v>
      </c>
      <c r="K57" s="100"/>
      <c r="L57" s="100"/>
      <c r="M57" s="100"/>
      <c r="N57" s="100"/>
    </row>
    <row r="58" spans="1:14" ht="75" customHeight="1">
      <c r="A58" s="104" t="s">
        <v>472</v>
      </c>
      <c r="B58" s="104" t="s">
        <v>376</v>
      </c>
      <c r="C58" s="104" t="s">
        <v>377</v>
      </c>
      <c r="D58" s="104" t="s">
        <v>554</v>
      </c>
      <c r="E58" s="104" t="s">
        <v>398</v>
      </c>
      <c r="F58" s="105">
        <v>25600</v>
      </c>
      <c r="G58" s="105">
        <v>19700</v>
      </c>
      <c r="H58" s="106" t="s">
        <v>9</v>
      </c>
      <c r="I58" s="106" t="s">
        <v>9</v>
      </c>
      <c r="J58" s="104" t="s">
        <v>378</v>
      </c>
      <c r="K58" s="100"/>
      <c r="L58" s="100"/>
      <c r="M58" s="100"/>
      <c r="N58" s="100"/>
    </row>
    <row r="59" spans="1:14" ht="75" customHeight="1">
      <c r="A59" s="104" t="s">
        <v>473</v>
      </c>
      <c r="B59" s="104" t="s">
        <v>420</v>
      </c>
      <c r="C59" s="104" t="s">
        <v>421</v>
      </c>
      <c r="D59" s="104" t="s">
        <v>564</v>
      </c>
      <c r="E59" s="104" t="s">
        <v>422</v>
      </c>
      <c r="F59" s="105">
        <v>54180</v>
      </c>
      <c r="G59" s="105">
        <v>43180</v>
      </c>
      <c r="H59" s="106" t="s">
        <v>9</v>
      </c>
      <c r="I59" s="106" t="s">
        <v>9</v>
      </c>
      <c r="J59" s="104" t="s">
        <v>523</v>
      </c>
      <c r="K59" s="100"/>
      <c r="L59" s="100"/>
      <c r="M59" s="100"/>
      <c r="N59" s="100"/>
    </row>
    <row r="60" spans="1:14" ht="125.25" customHeight="1">
      <c r="A60" s="104" t="s">
        <v>474</v>
      </c>
      <c r="B60" s="104" t="s">
        <v>512</v>
      </c>
      <c r="C60" s="104" t="s">
        <v>431</v>
      </c>
      <c r="D60" s="104" t="s">
        <v>565</v>
      </c>
      <c r="E60" s="104" t="s">
        <v>432</v>
      </c>
      <c r="F60" s="105">
        <v>72240</v>
      </c>
      <c r="G60" s="105">
        <v>57740</v>
      </c>
      <c r="H60" s="106" t="s">
        <v>9</v>
      </c>
      <c r="I60" s="106" t="s">
        <v>9</v>
      </c>
      <c r="J60" s="104" t="s">
        <v>522</v>
      </c>
      <c r="K60" s="100"/>
      <c r="L60" s="100"/>
      <c r="M60" s="100"/>
      <c r="N60" s="100"/>
    </row>
    <row r="61" spans="1:14" ht="75.75" customHeight="1">
      <c r="A61" s="104" t="s">
        <v>475</v>
      </c>
      <c r="B61" s="104" t="s">
        <v>388</v>
      </c>
      <c r="C61" s="104" t="s">
        <v>389</v>
      </c>
      <c r="D61" s="104" t="s">
        <v>552</v>
      </c>
      <c r="E61" s="104" t="s">
        <v>399</v>
      </c>
      <c r="F61" s="105">
        <v>75500</v>
      </c>
      <c r="G61" s="105">
        <v>60000</v>
      </c>
      <c r="H61" s="106" t="s">
        <v>9</v>
      </c>
      <c r="I61" s="106" t="s">
        <v>9</v>
      </c>
      <c r="J61" s="104" t="s">
        <v>523</v>
      </c>
      <c r="K61" s="100"/>
      <c r="L61" s="100"/>
      <c r="M61" s="100"/>
      <c r="N61" s="100"/>
    </row>
    <row r="62" spans="1:14" ht="75.75" customHeight="1">
      <c r="A62" s="104" t="s">
        <v>476</v>
      </c>
      <c r="B62" s="104" t="s">
        <v>450</v>
      </c>
      <c r="C62" s="104" t="s">
        <v>451</v>
      </c>
      <c r="D62" s="104" t="s">
        <v>566</v>
      </c>
      <c r="E62" s="104" t="s">
        <v>452</v>
      </c>
      <c r="F62" s="105">
        <v>80000</v>
      </c>
      <c r="G62" s="118">
        <v>60000</v>
      </c>
      <c r="H62" s="106" t="s">
        <v>9</v>
      </c>
      <c r="I62" s="106" t="s">
        <v>9</v>
      </c>
      <c r="J62" s="104" t="s">
        <v>516</v>
      </c>
      <c r="K62" s="100"/>
      <c r="L62" s="100"/>
      <c r="M62" s="100"/>
      <c r="N62" s="100"/>
    </row>
    <row r="63" spans="1:14" ht="75.75" customHeight="1">
      <c r="A63" s="104" t="s">
        <v>477</v>
      </c>
      <c r="B63" s="104" t="s">
        <v>373</v>
      </c>
      <c r="C63" s="104" t="s">
        <v>374</v>
      </c>
      <c r="D63" s="104" t="s">
        <v>556</v>
      </c>
      <c r="E63" s="125" t="s">
        <v>392</v>
      </c>
      <c r="F63" s="139">
        <v>82800</v>
      </c>
      <c r="G63" s="105">
        <v>49000</v>
      </c>
      <c r="H63" s="106" t="s">
        <v>9</v>
      </c>
      <c r="I63" s="106" t="s">
        <v>9</v>
      </c>
      <c r="J63" s="104" t="s">
        <v>516</v>
      </c>
      <c r="K63" s="126"/>
      <c r="L63" s="100"/>
      <c r="M63" s="100"/>
      <c r="N63" s="100"/>
    </row>
    <row r="64" spans="1:14" ht="75.75" customHeight="1">
      <c r="A64" s="104" t="s">
        <v>478</v>
      </c>
      <c r="B64" s="104" t="s">
        <v>535</v>
      </c>
      <c r="C64" s="104" t="s">
        <v>275</v>
      </c>
      <c r="D64" s="104" t="s">
        <v>565</v>
      </c>
      <c r="E64" s="125" t="s">
        <v>536</v>
      </c>
      <c r="F64" s="139">
        <v>54737.4</v>
      </c>
      <c r="G64" s="105">
        <v>43340</v>
      </c>
      <c r="H64" s="106" t="s">
        <v>9</v>
      </c>
      <c r="I64" s="106" t="s">
        <v>9</v>
      </c>
      <c r="J64" s="104" t="s">
        <v>516</v>
      </c>
      <c r="K64" s="127"/>
      <c r="L64" s="100"/>
      <c r="M64" s="100"/>
      <c r="N64" s="100"/>
    </row>
    <row r="65" spans="1:14" ht="75.75" customHeight="1">
      <c r="A65" s="104" t="s">
        <v>479</v>
      </c>
      <c r="B65" s="104" t="s">
        <v>433</v>
      </c>
      <c r="C65" s="104" t="s">
        <v>82</v>
      </c>
      <c r="D65" s="104" t="s">
        <v>567</v>
      </c>
      <c r="E65" s="104" t="s">
        <v>434</v>
      </c>
      <c r="F65" s="105">
        <v>53775</v>
      </c>
      <c r="G65" s="105">
        <v>43020</v>
      </c>
      <c r="H65" s="106" t="s">
        <v>9</v>
      </c>
      <c r="I65" s="106" t="s">
        <v>9</v>
      </c>
      <c r="J65" s="104" t="s">
        <v>516</v>
      </c>
      <c r="K65" s="128"/>
      <c r="L65" s="129"/>
      <c r="M65" s="129"/>
      <c r="N65" s="129"/>
    </row>
    <row r="66" spans="1:14" ht="75.75" customHeight="1">
      <c r="A66" s="104" t="s">
        <v>480</v>
      </c>
      <c r="B66" s="104" t="s">
        <v>513</v>
      </c>
      <c r="C66" s="104" t="s">
        <v>514</v>
      </c>
      <c r="D66" s="104" t="s">
        <v>563</v>
      </c>
      <c r="E66" s="104" t="s">
        <v>515</v>
      </c>
      <c r="F66" s="105">
        <v>38632.699999999997</v>
      </c>
      <c r="G66" s="105">
        <v>30632.7</v>
      </c>
      <c r="H66" s="106" t="s">
        <v>9</v>
      </c>
      <c r="I66" s="106" t="s">
        <v>9</v>
      </c>
      <c r="J66" s="104" t="s">
        <v>516</v>
      </c>
      <c r="K66" s="100"/>
      <c r="L66" s="100"/>
      <c r="M66" s="100"/>
      <c r="N66" s="100"/>
    </row>
    <row r="67" spans="1:14" ht="15.75">
      <c r="A67" s="99" t="s">
        <v>10</v>
      </c>
      <c r="B67" s="99"/>
      <c r="C67" s="99"/>
      <c r="D67" s="99"/>
      <c r="E67" s="99"/>
      <c r="F67" s="107">
        <f>F5+F6+F7+F8+F9+F10+F11+F12+F14+F15+F16+F17+F18+F19+F20+F22+F23+F25+F26+F27+F28+F29+F30+F31+F32+F33+F34+F35+F36+F37+F38+F39+F40+F41+F42+F44+F45+F46+F48+F50+F51+F52+F54+F55+F57+F58+F59+F60+F62+F61+F63+F64+F65+F66</f>
        <v>2827383.1</v>
      </c>
      <c r="G67" s="107">
        <f>G5+G6+G7+G8+G9+G10+G11+G12+G14+G15+G16+G17+G18+G19+G20+G22+G23+G25+G26+G27+G28+G29+G30+G31+G32+G33+G34+G35+G36+G37+G38+G39+G40+G41+G42+G44+G45+G46+G48+G50+G51+G52+G54+G55+G57+G58+G59+G60+G62+G61+G63+G64+G65+G66</f>
        <v>2066218.7</v>
      </c>
      <c r="H67" s="107">
        <f>H6+H10+H15+H16+H17+H19+H18+H26+H27+H28+H32+H33+H34+H36+H38+H39+H41+H50+H51+H52+H54</f>
        <v>600000</v>
      </c>
      <c r="I67" s="130"/>
      <c r="J67" s="131"/>
      <c r="K67" s="100"/>
      <c r="L67" s="100"/>
      <c r="M67" s="100"/>
      <c r="N67" s="100"/>
    </row>
    <row r="68" spans="1:14" ht="15.75">
      <c r="A68" s="132"/>
      <c r="B68" s="132"/>
      <c r="C68" s="132"/>
      <c r="D68" s="132"/>
      <c r="E68" s="132"/>
      <c r="F68" s="132"/>
      <c r="G68" s="140"/>
      <c r="H68" s="140"/>
      <c r="I68" s="140"/>
      <c r="J68" s="140"/>
      <c r="K68" s="141"/>
      <c r="L68" s="100"/>
      <c r="M68" s="100"/>
      <c r="N68" s="100"/>
    </row>
    <row r="69" spans="1:14" ht="15.75" customHeight="1">
      <c r="A69" s="142"/>
      <c r="B69" s="143" t="s">
        <v>524</v>
      </c>
      <c r="C69" s="143"/>
      <c r="D69" s="143"/>
      <c r="E69" s="143"/>
      <c r="F69" s="144"/>
      <c r="G69" s="145"/>
      <c r="H69" s="145"/>
      <c r="I69" s="145"/>
      <c r="J69" s="145"/>
      <c r="K69" s="141"/>
      <c r="L69" s="100"/>
      <c r="M69" s="100"/>
      <c r="N69" s="100"/>
    </row>
    <row r="70" spans="1:14" ht="24.75" customHeight="1">
      <c r="A70" s="142"/>
      <c r="B70" s="142"/>
      <c r="C70" s="142"/>
      <c r="D70" s="142"/>
      <c r="E70" s="142"/>
      <c r="F70" s="142"/>
      <c r="G70" s="146"/>
      <c r="H70" s="146"/>
      <c r="I70" s="146"/>
      <c r="J70" s="147"/>
      <c r="K70" s="141"/>
      <c r="L70" s="100"/>
      <c r="M70" s="100"/>
      <c r="N70" s="100"/>
    </row>
    <row r="71" spans="1:14" ht="27" customHeight="1">
      <c r="A71" s="133"/>
      <c r="B71" s="133"/>
      <c r="C71" s="133"/>
      <c r="D71" s="133"/>
      <c r="E71" s="133"/>
      <c r="F71" s="133"/>
      <c r="G71" s="134"/>
      <c r="H71" s="134"/>
      <c r="I71" s="134"/>
      <c r="J71" s="135"/>
    </row>
    <row r="72" spans="1:14" ht="26.25" customHeight="1">
      <c r="A72" s="133"/>
      <c r="B72" s="133"/>
      <c r="C72" s="133"/>
      <c r="D72" s="133"/>
      <c r="E72" s="133"/>
      <c r="F72" s="133"/>
      <c r="G72" s="134"/>
      <c r="H72" s="134"/>
      <c r="I72" s="134"/>
      <c r="J72" s="135"/>
    </row>
    <row r="73" spans="1:14" ht="27.75" customHeight="1">
      <c r="A73" s="133"/>
      <c r="B73" s="133"/>
      <c r="C73" s="133"/>
      <c r="D73" s="133"/>
      <c r="E73" s="133"/>
      <c r="F73" s="133"/>
      <c r="G73" s="134"/>
      <c r="H73" s="134"/>
      <c r="I73" s="134"/>
      <c r="J73" s="135"/>
    </row>
    <row r="74" spans="1:14" ht="27" customHeight="1">
      <c r="A74" s="133"/>
      <c r="B74" s="133"/>
      <c r="C74" s="133"/>
      <c r="D74" s="133"/>
      <c r="E74" s="133"/>
      <c r="F74" s="133"/>
      <c r="G74" s="136"/>
      <c r="H74" s="136"/>
      <c r="I74" s="136"/>
      <c r="J74" s="137"/>
    </row>
    <row r="75" spans="1:14">
      <c r="A75" s="133"/>
      <c r="B75" s="133"/>
      <c r="C75" s="133"/>
      <c r="D75" s="133"/>
      <c r="E75" s="133"/>
      <c r="F75" s="133"/>
      <c r="G75" s="133"/>
      <c r="H75" s="133"/>
      <c r="I75" s="133"/>
      <c r="J75" s="135"/>
    </row>
    <row r="76" spans="1:14">
      <c r="A76" s="133"/>
      <c r="B76" s="133"/>
      <c r="C76" s="133"/>
      <c r="D76" s="133"/>
      <c r="E76" s="133"/>
      <c r="F76" s="133"/>
      <c r="G76" s="133"/>
      <c r="H76" s="133"/>
      <c r="I76" s="133"/>
      <c r="J76" s="135"/>
    </row>
    <row r="77" spans="1:14">
      <c r="A77" s="133"/>
      <c r="B77" s="133"/>
      <c r="C77" s="133"/>
      <c r="D77" s="133"/>
      <c r="E77" s="133"/>
      <c r="F77" s="133"/>
      <c r="G77" s="133"/>
      <c r="H77" s="133"/>
      <c r="I77" s="133"/>
      <c r="J77" s="135"/>
    </row>
    <row r="78" spans="1:14">
      <c r="A78" s="133"/>
      <c r="B78" s="133"/>
      <c r="C78" s="133"/>
      <c r="D78" s="133"/>
      <c r="E78" s="133"/>
      <c r="F78" s="133"/>
      <c r="G78" s="133"/>
      <c r="H78" s="133"/>
      <c r="I78" s="133"/>
      <c r="J78" s="135"/>
    </row>
  </sheetData>
  <mergeCells count="22">
    <mergeCell ref="A1:J1"/>
    <mergeCell ref="A4:J4"/>
    <mergeCell ref="A13:J13"/>
    <mergeCell ref="A53:J53"/>
    <mergeCell ref="A56:J56"/>
    <mergeCell ref="K65:N65"/>
    <mergeCell ref="A21:J21"/>
    <mergeCell ref="K8:N8"/>
    <mergeCell ref="A24:J24"/>
    <mergeCell ref="K10:N10"/>
    <mergeCell ref="K34:N34"/>
    <mergeCell ref="K45:N45"/>
    <mergeCell ref="A47:J47"/>
    <mergeCell ref="A49:J49"/>
    <mergeCell ref="A43:J43"/>
    <mergeCell ref="G70:I70"/>
    <mergeCell ref="G71:I71"/>
    <mergeCell ref="G72:I72"/>
    <mergeCell ref="G73:I73"/>
    <mergeCell ref="A67:E67"/>
    <mergeCell ref="B69:E69"/>
    <mergeCell ref="G69:J69"/>
  </mergeCells>
  <phoneticPr fontId="7" type="noConversion"/>
  <pageMargins left="0.70866141732283472" right="0.70866141732283472" top="0.74803149606299213" bottom="0.74803149606299213" header="0.31496062992125984" footer="0.31496062992125984"/>
  <pageSetup paperSize="9" scale="45" fitToHeight="0" orientation="landscape" horizontalDpi="4294967295" verticalDpi="4294967295" r:id="rId1"/>
  <rowBreaks count="4" manualBreakCount="4">
    <brk id="15" max="10" man="1"/>
    <brk id="29" max="10" man="1"/>
    <brk id="42" max="10" man="1"/>
    <brk id="57"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62"/>
  <sheetViews>
    <sheetView view="pageBreakPreview" zoomScaleNormal="100" zoomScaleSheetLayoutView="100" workbookViewId="0">
      <selection activeCell="C7" sqref="C7"/>
    </sheetView>
  </sheetViews>
  <sheetFormatPr defaultColWidth="9" defaultRowHeight="15.75"/>
  <cols>
    <col min="1" max="1" width="4" style="14" customWidth="1"/>
    <col min="2" max="2" width="20.125" style="14" customWidth="1"/>
    <col min="3" max="3" width="25.625" style="14" customWidth="1"/>
    <col min="4" max="4" width="29.625" style="14" customWidth="1"/>
    <col min="5" max="5" width="13.875" style="14" customWidth="1"/>
    <col min="6" max="6" width="13.625" style="15" customWidth="1"/>
    <col min="7" max="7" width="12.5" style="16" customWidth="1"/>
    <col min="8" max="8" width="51.125" style="14" customWidth="1"/>
    <col min="9" max="16384" width="9" style="14"/>
  </cols>
  <sheetData>
    <row r="1" spans="1:14" ht="69.75" customHeight="1">
      <c r="B1" s="14" t="s">
        <v>0</v>
      </c>
      <c r="H1" s="34" t="s">
        <v>150</v>
      </c>
    </row>
    <row r="2" spans="1:14" ht="45.75" customHeight="1">
      <c r="A2" s="81" t="s">
        <v>1</v>
      </c>
      <c r="B2" s="81"/>
      <c r="C2" s="81"/>
      <c r="D2" s="81"/>
      <c r="E2" s="81"/>
      <c r="F2" s="81"/>
      <c r="G2" s="81"/>
      <c r="H2" s="81"/>
    </row>
    <row r="3" spans="1:14" ht="51.75" customHeight="1">
      <c r="A3" s="82" t="s">
        <v>183</v>
      </c>
      <c r="B3" s="82"/>
      <c r="C3" s="82"/>
      <c r="D3" s="82"/>
      <c r="E3" s="82"/>
      <c r="F3" s="82"/>
      <c r="G3" s="82"/>
      <c r="H3" s="82"/>
      <c r="K3" s="83"/>
      <c r="L3" s="83"/>
      <c r="M3" s="83"/>
      <c r="N3" s="83"/>
    </row>
    <row r="4" spans="1:14" ht="51.75" customHeight="1">
      <c r="A4" s="23" t="s">
        <v>2</v>
      </c>
      <c r="B4" s="23" t="s">
        <v>3</v>
      </c>
      <c r="C4" s="23" t="s">
        <v>4</v>
      </c>
      <c r="D4" s="23" t="s">
        <v>5</v>
      </c>
      <c r="E4" s="23" t="s">
        <v>6</v>
      </c>
      <c r="F4" s="17" t="s">
        <v>7</v>
      </c>
      <c r="G4" s="30" t="s">
        <v>20</v>
      </c>
      <c r="H4" s="23" t="s">
        <v>8</v>
      </c>
    </row>
    <row r="5" spans="1:14" ht="55.5" customHeight="1">
      <c r="A5" s="74" t="s">
        <v>31</v>
      </c>
      <c r="B5" s="74"/>
      <c r="C5" s="74"/>
      <c r="D5" s="74"/>
      <c r="E5" s="74"/>
      <c r="F5" s="74"/>
      <c r="G5" s="74"/>
      <c r="H5" s="74"/>
    </row>
    <row r="6" spans="1:14" ht="192" customHeight="1">
      <c r="A6" s="5">
        <v>1</v>
      </c>
      <c r="B6" s="18" t="s">
        <v>35</v>
      </c>
      <c r="C6" s="19" t="s">
        <v>36</v>
      </c>
      <c r="D6" s="2" t="s">
        <v>37</v>
      </c>
      <c r="E6" s="11">
        <v>44240</v>
      </c>
      <c r="F6" s="35"/>
      <c r="G6" s="12">
        <v>32</v>
      </c>
      <c r="H6" s="4" t="s">
        <v>153</v>
      </c>
    </row>
    <row r="7" spans="1:14" ht="145.5" customHeight="1">
      <c r="A7" s="5">
        <v>2</v>
      </c>
      <c r="B7" s="18" t="s">
        <v>38</v>
      </c>
      <c r="C7" s="2" t="s">
        <v>22</v>
      </c>
      <c r="D7" s="2" t="s">
        <v>44</v>
      </c>
      <c r="E7" s="11">
        <v>65511</v>
      </c>
      <c r="F7" s="35"/>
      <c r="G7" s="12">
        <v>40</v>
      </c>
      <c r="H7" s="4" t="s">
        <v>160</v>
      </c>
    </row>
    <row r="8" spans="1:14" ht="232.5" customHeight="1">
      <c r="A8" s="5">
        <v>3</v>
      </c>
      <c r="B8" s="18" t="s">
        <v>121</v>
      </c>
      <c r="C8" s="2" t="s">
        <v>122</v>
      </c>
      <c r="D8" s="2" t="s">
        <v>123</v>
      </c>
      <c r="E8" s="11">
        <v>77260</v>
      </c>
      <c r="F8" s="11" t="s">
        <v>9</v>
      </c>
      <c r="G8" s="12">
        <v>23</v>
      </c>
      <c r="H8" s="4" t="s">
        <v>154</v>
      </c>
    </row>
    <row r="9" spans="1:14" ht="325.5" customHeight="1">
      <c r="A9" s="5">
        <v>4</v>
      </c>
      <c r="B9" s="18" t="s">
        <v>39</v>
      </c>
      <c r="C9" s="2" t="s">
        <v>40</v>
      </c>
      <c r="D9" s="2" t="s">
        <v>46</v>
      </c>
      <c r="E9" s="11">
        <v>24400</v>
      </c>
      <c r="F9" s="11" t="s">
        <v>9</v>
      </c>
      <c r="G9" s="12">
        <v>12</v>
      </c>
      <c r="H9" s="4" t="s">
        <v>155</v>
      </c>
    </row>
    <row r="10" spans="1:14" ht="63" customHeight="1">
      <c r="A10" s="5">
        <v>5</v>
      </c>
      <c r="B10" s="18" t="s">
        <v>41</v>
      </c>
      <c r="C10" s="2" t="s">
        <v>42</v>
      </c>
      <c r="D10" s="2" t="s">
        <v>43</v>
      </c>
      <c r="E10" s="11">
        <v>11925</v>
      </c>
      <c r="F10" s="11" t="s">
        <v>9</v>
      </c>
      <c r="G10" s="12" t="s">
        <v>9</v>
      </c>
      <c r="H10" s="4" t="s">
        <v>141</v>
      </c>
    </row>
    <row r="11" spans="1:14" ht="132.75" customHeight="1">
      <c r="A11" s="5">
        <v>6</v>
      </c>
      <c r="B11" s="18" t="s">
        <v>49</v>
      </c>
      <c r="C11" s="2" t="s">
        <v>28</v>
      </c>
      <c r="D11" s="2" t="s">
        <v>45</v>
      </c>
      <c r="E11" s="11">
        <v>7816</v>
      </c>
      <c r="F11" s="35"/>
      <c r="G11" s="12">
        <v>31</v>
      </c>
      <c r="H11" s="4" t="s">
        <v>157</v>
      </c>
    </row>
    <row r="12" spans="1:14" ht="230.25" customHeight="1">
      <c r="A12" s="5">
        <v>7</v>
      </c>
      <c r="B12" s="18" t="s">
        <v>50</v>
      </c>
      <c r="C12" s="2" t="s">
        <v>47</v>
      </c>
      <c r="D12" s="2" t="s">
        <v>48</v>
      </c>
      <c r="E12" s="11">
        <v>69180</v>
      </c>
      <c r="F12" s="11"/>
      <c r="G12" s="12">
        <v>31</v>
      </c>
      <c r="H12" s="4" t="s">
        <v>156</v>
      </c>
    </row>
    <row r="13" spans="1:14" ht="226.5" customHeight="1">
      <c r="A13" s="5">
        <v>8</v>
      </c>
      <c r="B13" s="18" t="s">
        <v>51</v>
      </c>
      <c r="C13" s="2" t="s">
        <v>52</v>
      </c>
      <c r="D13" s="2" t="s">
        <v>53</v>
      </c>
      <c r="E13" s="11">
        <v>58295</v>
      </c>
      <c r="F13" s="11"/>
      <c r="G13" s="12">
        <v>31</v>
      </c>
      <c r="H13" s="4" t="s">
        <v>158</v>
      </c>
    </row>
    <row r="14" spans="1:14" ht="132.75" customHeight="1">
      <c r="A14" s="5">
        <v>9</v>
      </c>
      <c r="B14" s="18" t="s">
        <v>54</v>
      </c>
      <c r="C14" s="2" t="s">
        <v>56</v>
      </c>
      <c r="D14" s="2" t="s">
        <v>55</v>
      </c>
      <c r="E14" s="11">
        <v>12500</v>
      </c>
      <c r="F14" s="11"/>
      <c r="G14" s="12">
        <v>40</v>
      </c>
      <c r="H14" s="4" t="s">
        <v>159</v>
      </c>
    </row>
    <row r="15" spans="1:14" ht="81" customHeight="1">
      <c r="A15" s="84" t="s">
        <v>57</v>
      </c>
      <c r="B15" s="85"/>
      <c r="C15" s="85"/>
      <c r="D15" s="85"/>
      <c r="E15" s="85"/>
      <c r="F15" s="85"/>
      <c r="G15" s="85"/>
      <c r="H15" s="86"/>
    </row>
    <row r="16" spans="1:14" ht="247.5" customHeight="1">
      <c r="A16" s="4">
        <v>10</v>
      </c>
      <c r="B16" s="18" t="s">
        <v>58</v>
      </c>
      <c r="C16" s="4" t="s">
        <v>59</v>
      </c>
      <c r="D16" s="4" t="s">
        <v>60</v>
      </c>
      <c r="E16" s="33">
        <v>11020</v>
      </c>
      <c r="F16" s="35"/>
      <c r="G16" s="37">
        <v>31</v>
      </c>
      <c r="H16" s="4" t="s">
        <v>161</v>
      </c>
    </row>
    <row r="17" spans="1:8" ht="168.75" customHeight="1">
      <c r="A17" s="4">
        <v>11</v>
      </c>
      <c r="B17" s="18" t="s">
        <v>61</v>
      </c>
      <c r="C17" s="4" t="s">
        <v>62</v>
      </c>
      <c r="D17" s="4" t="s">
        <v>63</v>
      </c>
      <c r="E17" s="33">
        <v>16760</v>
      </c>
      <c r="F17" s="4"/>
      <c r="G17" s="37">
        <v>40</v>
      </c>
      <c r="H17" s="4" t="s">
        <v>162</v>
      </c>
    </row>
    <row r="18" spans="1:8" ht="259.5" customHeight="1">
      <c r="A18" s="4">
        <v>12</v>
      </c>
      <c r="B18" s="18" t="s">
        <v>134</v>
      </c>
      <c r="C18" s="4" t="s">
        <v>135</v>
      </c>
      <c r="D18" s="4" t="s">
        <v>136</v>
      </c>
      <c r="E18" s="33">
        <v>29700</v>
      </c>
      <c r="F18" s="37" t="s">
        <v>9</v>
      </c>
      <c r="G18" s="37">
        <v>15</v>
      </c>
      <c r="H18" s="4" t="s">
        <v>163</v>
      </c>
    </row>
    <row r="19" spans="1:8" ht="45.75" customHeight="1">
      <c r="A19" s="74" t="s">
        <v>64</v>
      </c>
      <c r="B19" s="74"/>
      <c r="C19" s="74"/>
      <c r="D19" s="74"/>
      <c r="E19" s="74"/>
      <c r="F19" s="74"/>
      <c r="G19" s="74"/>
      <c r="H19" s="74"/>
    </row>
    <row r="20" spans="1:8" ht="307.5" customHeight="1">
      <c r="A20" s="5">
        <v>13</v>
      </c>
      <c r="B20" s="18" t="s">
        <v>65</v>
      </c>
      <c r="C20" s="2" t="s">
        <v>66</v>
      </c>
      <c r="D20" s="2" t="s">
        <v>67</v>
      </c>
      <c r="E20" s="13">
        <v>17500</v>
      </c>
      <c r="F20" s="11" t="s">
        <v>9</v>
      </c>
      <c r="G20" s="12">
        <v>17</v>
      </c>
      <c r="H20" s="4" t="s">
        <v>164</v>
      </c>
    </row>
    <row r="21" spans="1:8" ht="269.25" customHeight="1">
      <c r="A21" s="5">
        <v>14</v>
      </c>
      <c r="B21" s="18" t="s">
        <v>69</v>
      </c>
      <c r="C21" s="2" t="s">
        <v>68</v>
      </c>
      <c r="D21" s="2" t="s">
        <v>70</v>
      </c>
      <c r="E21" s="13">
        <v>35536</v>
      </c>
      <c r="F21" s="11" t="s">
        <v>9</v>
      </c>
      <c r="G21" s="12">
        <v>20</v>
      </c>
      <c r="H21" s="2" t="s">
        <v>165</v>
      </c>
    </row>
    <row r="22" spans="1:8" ht="102" customHeight="1">
      <c r="A22" s="84" t="s">
        <v>71</v>
      </c>
      <c r="B22" s="88"/>
      <c r="C22" s="88"/>
      <c r="D22" s="88"/>
      <c r="E22" s="88"/>
      <c r="F22" s="88"/>
      <c r="G22" s="88"/>
      <c r="H22" s="89"/>
    </row>
    <row r="23" spans="1:8" ht="354" customHeight="1">
      <c r="A23" s="5">
        <v>15</v>
      </c>
      <c r="B23" s="18" t="s">
        <v>72</v>
      </c>
      <c r="C23" s="2" t="s">
        <v>73</v>
      </c>
      <c r="D23" s="2" t="s">
        <v>74</v>
      </c>
      <c r="E23" s="13">
        <v>8870</v>
      </c>
      <c r="F23" s="11" t="s">
        <v>9</v>
      </c>
      <c r="G23" s="12">
        <v>20</v>
      </c>
      <c r="H23" s="2" t="s">
        <v>166</v>
      </c>
    </row>
    <row r="24" spans="1:8" ht="375.75" customHeight="1">
      <c r="A24" s="5">
        <v>16</v>
      </c>
      <c r="B24" s="18" t="s">
        <v>76</v>
      </c>
      <c r="C24" s="2" t="s">
        <v>21</v>
      </c>
      <c r="D24" s="2" t="s">
        <v>75</v>
      </c>
      <c r="E24" s="13">
        <v>13700</v>
      </c>
      <c r="F24" s="11" t="s">
        <v>9</v>
      </c>
      <c r="G24" s="12">
        <v>29</v>
      </c>
      <c r="H24" s="2" t="s">
        <v>167</v>
      </c>
    </row>
    <row r="25" spans="1:8" ht="108.75" customHeight="1">
      <c r="A25" s="5">
        <v>17</v>
      </c>
      <c r="B25" s="18" t="s">
        <v>118</v>
      </c>
      <c r="C25" s="2" t="s">
        <v>119</v>
      </c>
      <c r="D25" s="2" t="s">
        <v>120</v>
      </c>
      <c r="E25" s="13">
        <v>32000</v>
      </c>
      <c r="F25" s="36"/>
      <c r="G25" s="12">
        <v>40</v>
      </c>
      <c r="H25" s="2" t="s">
        <v>168</v>
      </c>
    </row>
    <row r="26" spans="1:8" ht="145.5" customHeight="1">
      <c r="A26" s="5">
        <v>18</v>
      </c>
      <c r="B26" s="18" t="s">
        <v>77</v>
      </c>
      <c r="C26" s="2" t="s">
        <v>24</v>
      </c>
      <c r="D26" s="2" t="s">
        <v>78</v>
      </c>
      <c r="E26" s="13">
        <v>57920</v>
      </c>
      <c r="F26" s="36"/>
      <c r="G26" s="12">
        <v>42</v>
      </c>
      <c r="H26" s="2" t="s">
        <v>169</v>
      </c>
    </row>
    <row r="27" spans="1:8" ht="119.25" customHeight="1">
      <c r="A27" s="5">
        <v>19</v>
      </c>
      <c r="B27" s="18" t="s">
        <v>79</v>
      </c>
      <c r="C27" s="2" t="s">
        <v>23</v>
      </c>
      <c r="D27" s="2" t="s">
        <v>80</v>
      </c>
      <c r="E27" s="13">
        <v>46900</v>
      </c>
      <c r="F27" s="36"/>
      <c r="G27" s="12">
        <v>40</v>
      </c>
      <c r="H27" s="2" t="s">
        <v>170</v>
      </c>
    </row>
    <row r="28" spans="1:8" ht="114.75" customHeight="1">
      <c r="A28" s="5">
        <v>20</v>
      </c>
      <c r="B28" s="18" t="s">
        <v>81</v>
      </c>
      <c r="C28" s="2" t="s">
        <v>82</v>
      </c>
      <c r="D28" s="2" t="s">
        <v>83</v>
      </c>
      <c r="E28" s="13">
        <v>10310</v>
      </c>
      <c r="F28" s="36"/>
      <c r="G28" s="12">
        <v>41</v>
      </c>
      <c r="H28" s="2" t="s">
        <v>171</v>
      </c>
    </row>
    <row r="29" spans="1:8" ht="251.25" customHeight="1">
      <c r="A29" s="5">
        <v>21</v>
      </c>
      <c r="B29" s="18" t="s">
        <v>84</v>
      </c>
      <c r="C29" s="2" t="s">
        <v>85</v>
      </c>
      <c r="D29" s="2" t="s">
        <v>86</v>
      </c>
      <c r="E29" s="13">
        <v>78440</v>
      </c>
      <c r="F29" s="36"/>
      <c r="G29" s="12">
        <v>30</v>
      </c>
      <c r="H29" s="2" t="s">
        <v>172</v>
      </c>
    </row>
    <row r="30" spans="1:8" ht="200.25" customHeight="1">
      <c r="A30" s="5">
        <v>22</v>
      </c>
      <c r="B30" s="18" t="s">
        <v>87</v>
      </c>
      <c r="C30" s="2" t="s">
        <v>32</v>
      </c>
      <c r="D30" s="2" t="s">
        <v>88</v>
      </c>
      <c r="E30" s="13">
        <v>56400</v>
      </c>
      <c r="F30" s="36"/>
      <c r="G30" s="12">
        <v>33</v>
      </c>
      <c r="H30" s="2" t="s">
        <v>173</v>
      </c>
    </row>
    <row r="31" spans="1:8" ht="409.5" customHeight="1">
      <c r="A31" s="5">
        <v>23</v>
      </c>
      <c r="B31" s="18" t="s">
        <v>89</v>
      </c>
      <c r="C31" s="2" t="s">
        <v>90</v>
      </c>
      <c r="D31" s="2" t="s">
        <v>91</v>
      </c>
      <c r="E31" s="13">
        <v>87620</v>
      </c>
      <c r="F31" s="11" t="s">
        <v>9</v>
      </c>
      <c r="G31" s="12">
        <v>10</v>
      </c>
      <c r="H31" s="2" t="s">
        <v>174</v>
      </c>
    </row>
    <row r="32" spans="1:8" ht="303" customHeight="1">
      <c r="A32" s="5">
        <v>24</v>
      </c>
      <c r="B32" s="18" t="s">
        <v>92</v>
      </c>
      <c r="C32" s="2" t="s">
        <v>93</v>
      </c>
      <c r="D32" s="2" t="s">
        <v>94</v>
      </c>
      <c r="E32" s="13">
        <v>36430</v>
      </c>
      <c r="F32" s="11" t="s">
        <v>9</v>
      </c>
      <c r="G32" s="12">
        <v>18</v>
      </c>
      <c r="H32" s="2" t="s">
        <v>175</v>
      </c>
    </row>
    <row r="33" spans="1:8" ht="243" customHeight="1">
      <c r="A33" s="5">
        <v>25</v>
      </c>
      <c r="B33" s="18" t="s">
        <v>95</v>
      </c>
      <c r="C33" s="2" t="s">
        <v>96</v>
      </c>
      <c r="D33" s="2" t="s">
        <v>97</v>
      </c>
      <c r="E33" s="13">
        <v>25200</v>
      </c>
      <c r="F33" s="11" t="s">
        <v>9</v>
      </c>
      <c r="G33" s="12">
        <v>23</v>
      </c>
      <c r="H33" s="2" t="s">
        <v>176</v>
      </c>
    </row>
    <row r="34" spans="1:8" ht="192" customHeight="1">
      <c r="A34" s="5">
        <v>26</v>
      </c>
      <c r="B34" s="18" t="s">
        <v>126</v>
      </c>
      <c r="C34" s="2" t="s">
        <v>127</v>
      </c>
      <c r="D34" s="2" t="s">
        <v>138</v>
      </c>
      <c r="E34" s="13">
        <v>7000</v>
      </c>
      <c r="F34" s="35"/>
      <c r="G34" s="12">
        <v>32</v>
      </c>
      <c r="H34" s="2" t="s">
        <v>177</v>
      </c>
    </row>
    <row r="35" spans="1:8" ht="100.5" customHeight="1">
      <c r="A35" s="5">
        <v>27</v>
      </c>
      <c r="B35" s="18" t="s">
        <v>98</v>
      </c>
      <c r="C35" s="2" t="s">
        <v>99</v>
      </c>
      <c r="D35" s="2" t="s">
        <v>137</v>
      </c>
      <c r="E35" s="13">
        <v>33434.400000000001</v>
      </c>
      <c r="F35" s="11" t="s">
        <v>9</v>
      </c>
      <c r="G35" s="12" t="s">
        <v>9</v>
      </c>
      <c r="H35" s="2" t="s">
        <v>141</v>
      </c>
    </row>
    <row r="36" spans="1:8" ht="198.75" customHeight="1">
      <c r="A36" s="5">
        <v>28</v>
      </c>
      <c r="B36" s="18" t="s">
        <v>100</v>
      </c>
      <c r="C36" s="2" t="s">
        <v>101</v>
      </c>
      <c r="D36" s="2" t="s">
        <v>102</v>
      </c>
      <c r="E36" s="13">
        <v>27200</v>
      </c>
      <c r="F36" s="11"/>
      <c r="G36" s="12">
        <v>33</v>
      </c>
      <c r="H36" s="2" t="s">
        <v>178</v>
      </c>
    </row>
    <row r="37" spans="1:8" ht="293.25" customHeight="1">
      <c r="A37" s="5">
        <v>29</v>
      </c>
      <c r="B37" s="18" t="s">
        <v>128</v>
      </c>
      <c r="C37" s="2" t="s">
        <v>129</v>
      </c>
      <c r="D37" s="2" t="s">
        <v>130</v>
      </c>
      <c r="E37" s="13">
        <v>105840</v>
      </c>
      <c r="F37" s="11" t="s">
        <v>9</v>
      </c>
      <c r="G37" s="12">
        <v>19</v>
      </c>
      <c r="H37" s="2" t="s">
        <v>179</v>
      </c>
    </row>
    <row r="38" spans="1:8" ht="105" customHeight="1">
      <c r="A38" s="74" t="s">
        <v>103</v>
      </c>
      <c r="B38" s="74"/>
      <c r="C38" s="74"/>
      <c r="D38" s="74"/>
      <c r="E38" s="74"/>
      <c r="F38" s="74"/>
      <c r="G38" s="74"/>
      <c r="H38" s="74"/>
    </row>
    <row r="39" spans="1:8" ht="400.5" customHeight="1">
      <c r="A39" s="10">
        <v>30</v>
      </c>
      <c r="B39" s="18" t="s">
        <v>104</v>
      </c>
      <c r="C39" s="2" t="s">
        <v>25</v>
      </c>
      <c r="D39" s="2" t="s">
        <v>29</v>
      </c>
      <c r="E39" s="11">
        <v>41900</v>
      </c>
      <c r="F39" s="11" t="s">
        <v>9</v>
      </c>
      <c r="G39" s="10">
        <v>17</v>
      </c>
      <c r="H39" s="2" t="s">
        <v>180</v>
      </c>
    </row>
    <row r="40" spans="1:8" ht="24" customHeight="1">
      <c r="A40" s="74" t="s">
        <v>105</v>
      </c>
      <c r="B40" s="74"/>
      <c r="C40" s="74"/>
      <c r="D40" s="74"/>
      <c r="E40" s="74"/>
      <c r="F40" s="74"/>
      <c r="G40" s="74"/>
      <c r="H40" s="74"/>
    </row>
    <row r="41" spans="1:8" ht="177" customHeight="1">
      <c r="A41" s="5">
        <v>31</v>
      </c>
      <c r="B41" s="18" t="s">
        <v>106</v>
      </c>
      <c r="C41" s="2" t="s">
        <v>107</v>
      </c>
      <c r="D41" s="20" t="s">
        <v>108</v>
      </c>
      <c r="E41" s="11">
        <v>32070</v>
      </c>
      <c r="F41" s="11" t="s">
        <v>9</v>
      </c>
      <c r="G41" s="12">
        <v>22</v>
      </c>
      <c r="H41" s="4" t="s">
        <v>142</v>
      </c>
    </row>
    <row r="42" spans="1:8" ht="42.75" customHeight="1">
      <c r="A42" s="84" t="s">
        <v>109</v>
      </c>
      <c r="B42" s="92"/>
      <c r="C42" s="92"/>
      <c r="D42" s="92"/>
      <c r="E42" s="92"/>
      <c r="F42" s="92"/>
      <c r="G42" s="92"/>
      <c r="H42" s="93"/>
    </row>
    <row r="43" spans="1:8" ht="168" customHeight="1">
      <c r="A43" s="5">
        <v>32</v>
      </c>
      <c r="B43" s="18" t="s">
        <v>110</v>
      </c>
      <c r="C43" s="2" t="s">
        <v>111</v>
      </c>
      <c r="D43" s="2" t="s">
        <v>112</v>
      </c>
      <c r="E43" s="11">
        <v>40500</v>
      </c>
      <c r="F43" s="11"/>
      <c r="G43" s="12">
        <v>42</v>
      </c>
      <c r="H43" s="4" t="s">
        <v>181</v>
      </c>
    </row>
    <row r="44" spans="1:8" ht="38.25" customHeight="1">
      <c r="A44" s="94" t="s">
        <v>113</v>
      </c>
      <c r="B44" s="94"/>
      <c r="C44" s="94"/>
      <c r="D44" s="94"/>
      <c r="E44" s="94"/>
      <c r="F44" s="94"/>
      <c r="G44" s="94"/>
      <c r="H44" s="94"/>
    </row>
    <row r="45" spans="1:8" ht="153.75" customHeight="1">
      <c r="A45" s="5">
        <v>33</v>
      </c>
      <c r="B45" s="18" t="s">
        <v>124</v>
      </c>
      <c r="C45" s="2" t="s">
        <v>26</v>
      </c>
      <c r="D45" s="2" t="s">
        <v>125</v>
      </c>
      <c r="E45" s="11">
        <v>87872</v>
      </c>
      <c r="F45" s="35"/>
      <c r="G45" s="12">
        <v>36</v>
      </c>
      <c r="H45" s="4" t="s">
        <v>182</v>
      </c>
    </row>
    <row r="46" spans="1:8" ht="105" customHeight="1">
      <c r="A46" s="5">
        <v>34</v>
      </c>
      <c r="B46" s="18" t="s">
        <v>131</v>
      </c>
      <c r="C46" s="2" t="s">
        <v>132</v>
      </c>
      <c r="D46" s="2" t="s">
        <v>133</v>
      </c>
      <c r="E46" s="11">
        <v>12660</v>
      </c>
      <c r="F46" s="11" t="s">
        <v>9</v>
      </c>
      <c r="G46" s="12" t="s">
        <v>9</v>
      </c>
      <c r="H46" s="4" t="s">
        <v>143</v>
      </c>
    </row>
    <row r="47" spans="1:8" ht="24" customHeight="1">
      <c r="A47" s="91" t="s">
        <v>33</v>
      </c>
      <c r="B47" s="88"/>
      <c r="C47" s="88"/>
      <c r="D47" s="88"/>
      <c r="E47" s="88"/>
      <c r="F47" s="88"/>
      <c r="G47" s="88"/>
      <c r="H47" s="89"/>
    </row>
    <row r="48" spans="1:8" ht="59.25" customHeight="1">
      <c r="A48" s="31">
        <v>35</v>
      </c>
      <c r="B48" s="18" t="s">
        <v>114</v>
      </c>
      <c r="C48" s="31" t="s">
        <v>115</v>
      </c>
      <c r="D48" s="4" t="s">
        <v>116</v>
      </c>
      <c r="E48" s="32">
        <v>16820</v>
      </c>
      <c r="F48" s="5" t="s">
        <v>9</v>
      </c>
      <c r="G48" s="5" t="s">
        <v>9</v>
      </c>
      <c r="H48" s="4" t="s">
        <v>139</v>
      </c>
    </row>
    <row r="49" spans="1:8" ht="134.25" customHeight="1">
      <c r="A49" s="5">
        <v>36</v>
      </c>
      <c r="B49" s="18" t="s">
        <v>117</v>
      </c>
      <c r="C49" s="2" t="s">
        <v>34</v>
      </c>
      <c r="D49" s="2" t="s">
        <v>27</v>
      </c>
      <c r="E49" s="11">
        <v>300000</v>
      </c>
      <c r="F49" s="11" t="s">
        <v>9</v>
      </c>
      <c r="G49" s="12" t="s">
        <v>9</v>
      </c>
      <c r="H49" s="2" t="s">
        <v>140</v>
      </c>
    </row>
    <row r="50" spans="1:8">
      <c r="A50" s="90" t="s">
        <v>10</v>
      </c>
      <c r="B50" s="90"/>
      <c r="C50" s="90"/>
      <c r="D50" s="90"/>
      <c r="E50" s="21">
        <f>SUM(E6:E49)</f>
        <v>1640729.4</v>
      </c>
      <c r="F50" s="22">
        <f>SUM(F6:F49)</f>
        <v>0</v>
      </c>
      <c r="G50" s="42" t="s">
        <v>9</v>
      </c>
      <c r="H50" s="3" t="s">
        <v>11</v>
      </c>
    </row>
    <row r="51" spans="1:8">
      <c r="A51" s="6"/>
      <c r="B51" s="6"/>
      <c r="C51" s="6"/>
      <c r="D51" s="6"/>
      <c r="E51" s="7"/>
      <c r="F51" s="8"/>
      <c r="G51" s="9"/>
      <c r="H51" s="1"/>
    </row>
    <row r="52" spans="1:8">
      <c r="A52" s="6"/>
      <c r="B52" s="6"/>
      <c r="C52" s="6"/>
      <c r="D52" s="6"/>
      <c r="E52" s="29"/>
      <c r="F52" s="25" t="s">
        <v>12</v>
      </c>
      <c r="G52" s="24"/>
      <c r="H52" s="24"/>
    </row>
    <row r="53" spans="1:8">
      <c r="A53" s="6"/>
      <c r="B53" s="6"/>
      <c r="C53" s="6"/>
      <c r="D53" s="6"/>
      <c r="E53" s="7"/>
      <c r="F53" s="26" t="s">
        <v>13</v>
      </c>
      <c r="G53" s="27"/>
      <c r="H53" s="27"/>
    </row>
    <row r="54" spans="1:8">
      <c r="A54" s="83" t="s">
        <v>30</v>
      </c>
      <c r="B54" s="83"/>
      <c r="C54" s="83"/>
      <c r="D54" s="83"/>
      <c r="E54" s="27"/>
      <c r="F54" s="26" t="s">
        <v>14</v>
      </c>
      <c r="G54" s="27"/>
      <c r="H54" s="27"/>
    </row>
    <row r="55" spans="1:8">
      <c r="A55" s="27"/>
      <c r="B55" s="27"/>
      <c r="C55" s="27"/>
      <c r="D55" s="27"/>
      <c r="E55" s="27"/>
      <c r="F55" s="26" t="s">
        <v>15</v>
      </c>
      <c r="G55" s="27"/>
      <c r="H55" s="27"/>
    </row>
    <row r="56" spans="1:8">
      <c r="A56" s="27"/>
      <c r="B56" s="27"/>
      <c r="C56" s="27"/>
      <c r="D56" s="27"/>
      <c r="E56" s="27"/>
      <c r="F56" s="26" t="s">
        <v>16</v>
      </c>
      <c r="G56" s="27"/>
      <c r="H56" s="27"/>
    </row>
    <row r="57" spans="1:8">
      <c r="A57" s="27"/>
      <c r="B57" s="27"/>
      <c r="C57" s="27"/>
      <c r="D57" s="27"/>
      <c r="E57" s="27"/>
      <c r="F57" s="26" t="s">
        <v>17</v>
      </c>
      <c r="G57" s="27"/>
      <c r="H57" s="27"/>
    </row>
    <row r="58" spans="1:8">
      <c r="A58" s="27"/>
      <c r="B58" s="27"/>
      <c r="C58" s="27"/>
      <c r="D58" s="27"/>
      <c r="E58" s="27"/>
      <c r="F58" s="87" t="s">
        <v>18</v>
      </c>
      <c r="G58" s="87"/>
      <c r="H58" s="87"/>
    </row>
    <row r="59" spans="1:8">
      <c r="A59" s="28"/>
      <c r="E59" s="27"/>
      <c r="F59" s="87" t="s">
        <v>19</v>
      </c>
      <c r="G59" s="87"/>
      <c r="H59" s="87"/>
    </row>
    <row r="60" spans="1:8">
      <c r="E60" s="27"/>
      <c r="F60" s="87"/>
      <c r="G60" s="87"/>
      <c r="H60" s="87"/>
    </row>
    <row r="61" spans="1:8">
      <c r="A61" s="27"/>
      <c r="B61" s="27"/>
      <c r="C61" s="27"/>
      <c r="D61" s="27"/>
      <c r="E61" s="27"/>
      <c r="F61" s="87"/>
      <c r="G61" s="87"/>
      <c r="H61" s="87"/>
    </row>
    <row r="62" spans="1:8">
      <c r="A62" s="27"/>
      <c r="B62" s="27"/>
      <c r="C62" s="27"/>
      <c r="D62" s="27"/>
      <c r="E62" s="27"/>
      <c r="F62" s="87"/>
      <c r="G62" s="87"/>
      <c r="H62" s="87"/>
    </row>
  </sheetData>
  <mergeCells count="19">
    <mergeCell ref="F59:H59"/>
    <mergeCell ref="F60:H60"/>
    <mergeCell ref="F61:H61"/>
    <mergeCell ref="F62:H62"/>
    <mergeCell ref="A22:H22"/>
    <mergeCell ref="A38:H38"/>
    <mergeCell ref="A40:H40"/>
    <mergeCell ref="A50:D50"/>
    <mergeCell ref="A54:D54"/>
    <mergeCell ref="F58:H58"/>
    <mergeCell ref="A47:H47"/>
    <mergeCell ref="A42:H42"/>
    <mergeCell ref="A44:H44"/>
    <mergeCell ref="A19:H19"/>
    <mergeCell ref="A2:H2"/>
    <mergeCell ref="A3:H3"/>
    <mergeCell ref="K3:N3"/>
    <mergeCell ref="A5:H5"/>
    <mergeCell ref="A15:H15"/>
  </mergeCells>
  <phoneticPr fontId="7" type="noConversion"/>
  <pageMargins left="0.7" right="0.7" top="0.75" bottom="0.75" header="0.3" footer="0.3"/>
  <pageSetup paperSize="9" scale="70" fitToHeight="0" orientation="landscape" r:id="rId1"/>
  <rowBreaks count="3" manualBreakCount="3">
    <brk id="17" max="7" man="1"/>
    <brk id="21" max="7" man="1"/>
    <brk id="24"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2"/>
  <sheetViews>
    <sheetView view="pageBreakPreview" topLeftCell="F1" zoomScale="110" zoomScaleNormal="100" zoomScaleSheetLayoutView="110" workbookViewId="0">
      <selection activeCell="F3" sqref="F3"/>
    </sheetView>
  </sheetViews>
  <sheetFormatPr defaultColWidth="9" defaultRowHeight="15.75"/>
  <cols>
    <col min="1" max="1" width="4" style="14" customWidth="1"/>
    <col min="2" max="2" width="20.125" style="14" customWidth="1"/>
    <col min="3" max="3" width="25.625" style="14" customWidth="1"/>
    <col min="4" max="4" width="29.625" style="14" customWidth="1"/>
    <col min="5" max="5" width="13.875" style="14" customWidth="1"/>
    <col min="6" max="6" width="13.625" style="15" customWidth="1"/>
    <col min="7" max="7" width="12.5" style="16" customWidth="1"/>
    <col min="8" max="8" width="15.375" style="14" customWidth="1"/>
    <col min="9" max="9" width="9" style="14"/>
    <col min="10" max="10" width="18.25" style="14" customWidth="1"/>
    <col min="11" max="16384" width="9" style="14"/>
  </cols>
  <sheetData>
    <row r="1" spans="1:14" ht="48.75" customHeight="1">
      <c r="A1" s="95" t="s">
        <v>367</v>
      </c>
      <c r="B1" s="95"/>
      <c r="C1" s="95"/>
      <c r="D1" s="95"/>
      <c r="E1" s="95"/>
      <c r="F1" s="95"/>
      <c r="G1" s="95"/>
      <c r="H1" s="95"/>
    </row>
    <row r="2" spans="1:14" ht="62.25" customHeight="1">
      <c r="A2" s="23" t="s">
        <v>2</v>
      </c>
      <c r="B2" s="23" t="s">
        <v>3</v>
      </c>
      <c r="C2" s="23" t="s">
        <v>4</v>
      </c>
      <c r="D2" s="23" t="s">
        <v>5</v>
      </c>
      <c r="E2" s="23" t="s">
        <v>6</v>
      </c>
      <c r="F2" s="54" t="s">
        <v>7</v>
      </c>
      <c r="G2" s="53" t="s">
        <v>20</v>
      </c>
      <c r="H2" s="55" t="s">
        <v>149</v>
      </c>
    </row>
    <row r="3" spans="1:14" ht="67.5" customHeight="1">
      <c r="A3" s="68">
        <v>1</v>
      </c>
      <c r="B3" s="69" t="s">
        <v>235</v>
      </c>
      <c r="C3" s="69" t="s">
        <v>101</v>
      </c>
      <c r="D3" s="69" t="s">
        <v>237</v>
      </c>
      <c r="E3" s="70">
        <v>19600</v>
      </c>
      <c r="F3" s="70">
        <v>14500</v>
      </c>
      <c r="G3" s="70">
        <v>42</v>
      </c>
      <c r="H3" s="71">
        <f t="shared" ref="H3:H31" si="0">F3/E3</f>
        <v>0.73979591836734693</v>
      </c>
      <c r="I3" s="94"/>
    </row>
    <row r="4" spans="1:14" ht="61.5" customHeight="1">
      <c r="A4" s="68">
        <v>2</v>
      </c>
      <c r="B4" s="69" t="s">
        <v>256</v>
      </c>
      <c r="C4" s="69" t="s">
        <v>82</v>
      </c>
      <c r="D4" s="69" t="s">
        <v>257</v>
      </c>
      <c r="E4" s="70">
        <v>28600</v>
      </c>
      <c r="F4" s="70">
        <v>21000</v>
      </c>
      <c r="G4" s="70">
        <v>41</v>
      </c>
      <c r="H4" s="71">
        <f t="shared" si="0"/>
        <v>0.73426573426573427</v>
      </c>
      <c r="I4" s="94"/>
    </row>
    <row r="5" spans="1:14" ht="61.5" customHeight="1">
      <c r="A5" s="68">
        <v>3</v>
      </c>
      <c r="B5" s="69" t="s">
        <v>240</v>
      </c>
      <c r="C5" s="69" t="s">
        <v>119</v>
      </c>
      <c r="D5" s="69" t="s">
        <v>241</v>
      </c>
      <c r="E5" s="70">
        <v>39969</v>
      </c>
      <c r="F5" s="70">
        <v>29500</v>
      </c>
      <c r="G5" s="70">
        <v>40</v>
      </c>
      <c r="H5" s="71">
        <f t="shared" si="0"/>
        <v>0.7380720058044985</v>
      </c>
      <c r="I5" s="56"/>
      <c r="J5" s="29">
        <f>(F32)</f>
        <v>600000</v>
      </c>
    </row>
    <row r="6" spans="1:14" ht="61.5" customHeight="1">
      <c r="A6" s="68">
        <v>4</v>
      </c>
      <c r="B6" s="69" t="s">
        <v>288</v>
      </c>
      <c r="C6" s="69" t="s">
        <v>111</v>
      </c>
      <c r="D6" s="69" t="s">
        <v>289</v>
      </c>
      <c r="E6" s="70">
        <v>59310</v>
      </c>
      <c r="F6" s="70">
        <v>43500</v>
      </c>
      <c r="G6" s="70">
        <v>40</v>
      </c>
      <c r="H6" s="71">
        <f t="shared" si="0"/>
        <v>0.73343449671219019</v>
      </c>
      <c r="I6" s="56"/>
    </row>
    <row r="7" spans="1:14" ht="92.25" customHeight="1">
      <c r="A7" s="60">
        <v>5</v>
      </c>
      <c r="B7" s="61" t="s">
        <v>252</v>
      </c>
      <c r="C7" s="61" t="s">
        <v>254</v>
      </c>
      <c r="D7" s="61" t="s">
        <v>253</v>
      </c>
      <c r="E7" s="62">
        <v>10000</v>
      </c>
      <c r="F7" s="62">
        <v>7500</v>
      </c>
      <c r="G7" s="62">
        <v>39</v>
      </c>
      <c r="H7" s="63">
        <f t="shared" si="0"/>
        <v>0.75</v>
      </c>
      <c r="I7" s="96"/>
      <c r="K7" s="97" t="s">
        <v>368</v>
      </c>
      <c r="L7" s="98"/>
      <c r="M7" s="98"/>
      <c r="N7" s="98"/>
    </row>
    <row r="8" spans="1:14" ht="59.25" customHeight="1">
      <c r="A8" s="60">
        <v>6</v>
      </c>
      <c r="B8" s="61" t="s">
        <v>302</v>
      </c>
      <c r="C8" s="61" t="s">
        <v>196</v>
      </c>
      <c r="D8" s="61" t="s">
        <v>303</v>
      </c>
      <c r="E8" s="62">
        <v>16100</v>
      </c>
      <c r="F8" s="62">
        <v>10400</v>
      </c>
      <c r="G8" s="62">
        <v>38</v>
      </c>
      <c r="H8" s="63">
        <f t="shared" si="0"/>
        <v>0.64596273291925466</v>
      </c>
      <c r="I8" s="96"/>
    </row>
    <row r="9" spans="1:14" ht="66.75" customHeight="1">
      <c r="A9" s="60">
        <v>7</v>
      </c>
      <c r="B9" s="61" t="s">
        <v>205</v>
      </c>
      <c r="C9" s="61" t="s">
        <v>22</v>
      </c>
      <c r="D9" s="61" t="s">
        <v>206</v>
      </c>
      <c r="E9" s="62">
        <v>58617.5</v>
      </c>
      <c r="F9" s="62">
        <v>38000</v>
      </c>
      <c r="G9" s="62">
        <v>38</v>
      </c>
      <c r="H9" s="63">
        <f t="shared" si="0"/>
        <v>0.64827056766324054</v>
      </c>
      <c r="I9" s="96"/>
    </row>
    <row r="10" spans="1:14" ht="69" customHeight="1">
      <c r="A10" s="60">
        <v>8</v>
      </c>
      <c r="B10" s="61" t="s">
        <v>247</v>
      </c>
      <c r="C10" s="61" t="s">
        <v>249</v>
      </c>
      <c r="D10" s="61" t="s">
        <v>248</v>
      </c>
      <c r="E10" s="62">
        <v>42300</v>
      </c>
      <c r="F10" s="62">
        <v>27200</v>
      </c>
      <c r="G10" s="62">
        <v>38</v>
      </c>
      <c r="H10" s="63">
        <f t="shared" si="0"/>
        <v>0.64302600472813243</v>
      </c>
      <c r="I10" s="24"/>
    </row>
    <row r="11" spans="1:14" ht="104.25" customHeight="1">
      <c r="A11" s="60">
        <v>9</v>
      </c>
      <c r="B11" s="61" t="s">
        <v>269</v>
      </c>
      <c r="C11" s="61" t="s">
        <v>271</v>
      </c>
      <c r="D11" s="61" t="s">
        <v>270</v>
      </c>
      <c r="E11" s="62">
        <v>23050</v>
      </c>
      <c r="F11" s="62">
        <v>14800</v>
      </c>
      <c r="G11" s="62">
        <v>38</v>
      </c>
      <c r="H11" s="63">
        <f t="shared" si="0"/>
        <v>0.64208242950108463</v>
      </c>
      <c r="I11" s="24"/>
    </row>
    <row r="12" spans="1:14" ht="69" customHeight="1">
      <c r="A12" s="60">
        <v>10</v>
      </c>
      <c r="B12" s="61" t="s">
        <v>215</v>
      </c>
      <c r="C12" s="61" t="s">
        <v>25</v>
      </c>
      <c r="D12" s="61" t="s">
        <v>214</v>
      </c>
      <c r="E12" s="62">
        <v>56190</v>
      </c>
      <c r="F12" s="62">
        <v>36200</v>
      </c>
      <c r="G12" s="62">
        <v>37</v>
      </c>
      <c r="H12" s="63">
        <f t="shared" si="0"/>
        <v>0.64424274781989677</v>
      </c>
      <c r="I12" s="24"/>
    </row>
    <row r="13" spans="1:14" ht="70.5" customHeight="1">
      <c r="A13" s="60">
        <v>11</v>
      </c>
      <c r="B13" s="61" t="s">
        <v>281</v>
      </c>
      <c r="C13" s="61" t="s">
        <v>283</v>
      </c>
      <c r="D13" s="61" t="s">
        <v>282</v>
      </c>
      <c r="E13" s="62">
        <v>10224</v>
      </c>
      <c r="F13" s="62">
        <v>7600</v>
      </c>
      <c r="G13" s="62">
        <v>37</v>
      </c>
      <c r="H13" s="63">
        <f t="shared" si="0"/>
        <v>0.74334898278560246</v>
      </c>
      <c r="I13" s="89"/>
    </row>
    <row r="14" spans="1:14" ht="75.75" customHeight="1">
      <c r="A14" s="60">
        <v>12</v>
      </c>
      <c r="B14" s="61" t="s">
        <v>291</v>
      </c>
      <c r="C14" s="61" t="s">
        <v>194</v>
      </c>
      <c r="D14" s="61" t="s">
        <v>292</v>
      </c>
      <c r="E14" s="62">
        <v>30546</v>
      </c>
      <c r="F14" s="62">
        <v>19700</v>
      </c>
      <c r="G14" s="62">
        <v>37</v>
      </c>
      <c r="H14" s="63">
        <f t="shared" si="0"/>
        <v>0.64492895960191188</v>
      </c>
      <c r="I14" s="89"/>
    </row>
    <row r="15" spans="1:14" ht="76.5" customHeight="1">
      <c r="A15" s="60">
        <v>13</v>
      </c>
      <c r="B15" s="61" t="s">
        <v>295</v>
      </c>
      <c r="C15" s="61" t="s">
        <v>296</v>
      </c>
      <c r="D15" s="61" t="s">
        <v>294</v>
      </c>
      <c r="E15" s="62">
        <v>19400</v>
      </c>
      <c r="F15" s="62">
        <v>12500</v>
      </c>
      <c r="G15" s="62">
        <v>37</v>
      </c>
      <c r="H15" s="63">
        <f t="shared" si="0"/>
        <v>0.64432989690721654</v>
      </c>
      <c r="I15" s="89"/>
    </row>
    <row r="16" spans="1:14" ht="48" customHeight="1">
      <c r="A16" s="44">
        <v>14</v>
      </c>
      <c r="B16" s="45" t="s">
        <v>262</v>
      </c>
      <c r="C16" s="45" t="s">
        <v>23</v>
      </c>
      <c r="D16" s="45" t="s">
        <v>263</v>
      </c>
      <c r="E16" s="59">
        <v>20800</v>
      </c>
      <c r="F16" s="59">
        <v>12400</v>
      </c>
      <c r="G16" s="59">
        <v>36</v>
      </c>
      <c r="H16" s="46">
        <f t="shared" si="0"/>
        <v>0.59615384615384615</v>
      </c>
      <c r="I16" s="89"/>
    </row>
    <row r="17" spans="1:9" ht="136.5" customHeight="1">
      <c r="A17" s="44">
        <v>15</v>
      </c>
      <c r="B17" s="45" t="s">
        <v>266</v>
      </c>
      <c r="C17" s="45" t="s">
        <v>62</v>
      </c>
      <c r="D17" s="45" t="s">
        <v>267</v>
      </c>
      <c r="E17" s="59">
        <v>11520</v>
      </c>
      <c r="F17" s="59">
        <v>8600</v>
      </c>
      <c r="G17" s="59">
        <v>36</v>
      </c>
      <c r="H17" s="46">
        <f t="shared" si="0"/>
        <v>0.74652777777777779</v>
      </c>
      <c r="I17" s="94"/>
    </row>
    <row r="18" spans="1:9" ht="71.25" customHeight="1">
      <c r="A18" s="44">
        <v>16</v>
      </c>
      <c r="B18" s="45" t="s">
        <v>285</v>
      </c>
      <c r="C18" s="45" t="s">
        <v>32</v>
      </c>
      <c r="D18" s="45" t="s">
        <v>286</v>
      </c>
      <c r="E18" s="59">
        <v>34140</v>
      </c>
      <c r="F18" s="59">
        <v>20200</v>
      </c>
      <c r="G18" s="59">
        <v>36</v>
      </c>
      <c r="H18" s="46">
        <f t="shared" si="0"/>
        <v>0.59168131224370235</v>
      </c>
      <c r="I18" s="94"/>
    </row>
    <row r="19" spans="1:9" ht="73.5" customHeight="1">
      <c r="A19" s="44">
        <v>17</v>
      </c>
      <c r="B19" s="45" t="s">
        <v>309</v>
      </c>
      <c r="C19" s="45" t="s">
        <v>311</v>
      </c>
      <c r="D19" s="45" t="s">
        <v>310</v>
      </c>
      <c r="E19" s="59">
        <v>60000</v>
      </c>
      <c r="F19" s="59">
        <v>35500</v>
      </c>
      <c r="G19" s="59">
        <v>36</v>
      </c>
      <c r="H19" s="46">
        <f t="shared" si="0"/>
        <v>0.59166666666666667</v>
      </c>
      <c r="I19" s="94"/>
    </row>
    <row r="20" spans="1:9" ht="51" customHeight="1">
      <c r="A20" s="44">
        <v>18</v>
      </c>
      <c r="B20" s="45" t="s">
        <v>273</v>
      </c>
      <c r="C20" s="45" t="s">
        <v>275</v>
      </c>
      <c r="D20" s="45" t="s">
        <v>274</v>
      </c>
      <c r="E20" s="59">
        <v>38000</v>
      </c>
      <c r="F20" s="59">
        <v>22500</v>
      </c>
      <c r="G20" s="59">
        <v>35</v>
      </c>
      <c r="H20" s="46">
        <f t="shared" si="0"/>
        <v>0.59210526315789469</v>
      </c>
      <c r="I20" s="94"/>
    </row>
    <row r="21" spans="1:9" ht="89.25" customHeight="1">
      <c r="A21" s="44">
        <v>19</v>
      </c>
      <c r="B21" s="45" t="s">
        <v>234</v>
      </c>
      <c r="C21" s="45" t="s">
        <v>26</v>
      </c>
      <c r="D21" s="45" t="s">
        <v>236</v>
      </c>
      <c r="E21" s="59">
        <v>59660</v>
      </c>
      <c r="F21" s="59">
        <v>35400</v>
      </c>
      <c r="G21" s="59">
        <v>35</v>
      </c>
      <c r="H21" s="46">
        <f t="shared" si="0"/>
        <v>0.59336238685886689</v>
      </c>
      <c r="I21" s="57"/>
    </row>
    <row r="22" spans="1:9" ht="65.25" customHeight="1">
      <c r="A22" s="44">
        <v>20</v>
      </c>
      <c r="B22" s="45" t="s">
        <v>220</v>
      </c>
      <c r="C22" s="45" t="s">
        <v>222</v>
      </c>
      <c r="D22" s="45" t="s">
        <v>221</v>
      </c>
      <c r="E22" s="59">
        <v>47720</v>
      </c>
      <c r="F22" s="59">
        <v>28400</v>
      </c>
      <c r="G22" s="59">
        <v>34</v>
      </c>
      <c r="H22" s="46">
        <f t="shared" si="0"/>
        <v>0.595138306789606</v>
      </c>
      <c r="I22" s="58"/>
    </row>
    <row r="23" spans="1:9" ht="50.25" customHeight="1">
      <c r="A23" s="44">
        <v>21</v>
      </c>
      <c r="B23" s="45" t="s">
        <v>324</v>
      </c>
      <c r="C23" s="45" t="s">
        <v>195</v>
      </c>
      <c r="D23" s="45" t="s">
        <v>325</v>
      </c>
      <c r="E23" s="59">
        <v>25625</v>
      </c>
      <c r="F23" s="59">
        <v>15200</v>
      </c>
      <c r="G23" s="59">
        <v>34</v>
      </c>
      <c r="H23" s="46">
        <f t="shared" si="0"/>
        <v>0.59317073170731704</v>
      </c>
    </row>
    <row r="24" spans="1:9" ht="63">
      <c r="A24" s="44">
        <v>22</v>
      </c>
      <c r="B24" s="45" t="s">
        <v>334</v>
      </c>
      <c r="C24" s="45" t="s">
        <v>336</v>
      </c>
      <c r="D24" s="45" t="s">
        <v>335</v>
      </c>
      <c r="E24" s="59">
        <v>60000</v>
      </c>
      <c r="F24" s="59">
        <v>35700</v>
      </c>
      <c r="G24" s="59">
        <v>34</v>
      </c>
      <c r="H24" s="46">
        <f t="shared" si="0"/>
        <v>0.59499999999999997</v>
      </c>
    </row>
    <row r="25" spans="1:9" ht="31.5">
      <c r="A25" s="44">
        <v>23</v>
      </c>
      <c r="B25" s="45" t="s">
        <v>217</v>
      </c>
      <c r="C25" s="45" t="s">
        <v>73</v>
      </c>
      <c r="D25" s="45" t="s">
        <v>218</v>
      </c>
      <c r="E25" s="59">
        <v>21518</v>
      </c>
      <c r="F25" s="59">
        <v>12800</v>
      </c>
      <c r="G25" s="59">
        <v>33</v>
      </c>
      <c r="H25" s="46">
        <f t="shared" si="0"/>
        <v>0.59485082256715305</v>
      </c>
    </row>
    <row r="26" spans="1:9" ht="47.25">
      <c r="A26" s="44">
        <v>24</v>
      </c>
      <c r="B26" s="45" t="s">
        <v>317</v>
      </c>
      <c r="C26" s="45" t="s">
        <v>319</v>
      </c>
      <c r="D26" s="45" t="s">
        <v>318</v>
      </c>
      <c r="E26" s="59">
        <v>18080</v>
      </c>
      <c r="F26" s="59">
        <v>10700</v>
      </c>
      <c r="G26" s="59">
        <v>33</v>
      </c>
      <c r="H26" s="46">
        <f t="shared" si="0"/>
        <v>0.5918141592920354</v>
      </c>
    </row>
    <row r="27" spans="1:9" ht="47.25">
      <c r="A27" s="44">
        <v>25</v>
      </c>
      <c r="B27" s="45" t="s">
        <v>321</v>
      </c>
      <c r="C27" s="45" t="s">
        <v>40</v>
      </c>
      <c r="D27" s="45" t="s">
        <v>322</v>
      </c>
      <c r="E27" s="59">
        <v>31616</v>
      </c>
      <c r="F27" s="59">
        <v>18800</v>
      </c>
      <c r="G27" s="59">
        <v>33</v>
      </c>
      <c r="H27" s="46">
        <f t="shared" si="0"/>
        <v>0.59463562753036436</v>
      </c>
    </row>
    <row r="28" spans="1:9" ht="78.75">
      <c r="A28" s="64">
        <v>26</v>
      </c>
      <c r="B28" s="65" t="s">
        <v>258</v>
      </c>
      <c r="C28" s="65" t="s">
        <v>260</v>
      </c>
      <c r="D28" s="65" t="s">
        <v>259</v>
      </c>
      <c r="E28" s="66">
        <v>25000</v>
      </c>
      <c r="F28" s="66">
        <v>12300</v>
      </c>
      <c r="G28" s="66">
        <v>31</v>
      </c>
      <c r="H28" s="67">
        <f t="shared" si="0"/>
        <v>0.49199999999999999</v>
      </c>
    </row>
    <row r="29" spans="1:9" ht="47.25">
      <c r="A29" s="64">
        <v>27</v>
      </c>
      <c r="B29" s="65" t="s">
        <v>226</v>
      </c>
      <c r="C29" s="65" t="s">
        <v>228</v>
      </c>
      <c r="D29" s="65" t="s">
        <v>227</v>
      </c>
      <c r="E29" s="66">
        <v>43688</v>
      </c>
      <c r="F29" s="66">
        <v>21400</v>
      </c>
      <c r="G29" s="66">
        <v>31</v>
      </c>
      <c r="H29" s="67">
        <f t="shared" si="0"/>
        <v>0.48983702618568026</v>
      </c>
    </row>
    <row r="30" spans="1:9" ht="29.25" customHeight="1">
      <c r="A30" s="64">
        <v>28</v>
      </c>
      <c r="B30" s="65" t="s">
        <v>278</v>
      </c>
      <c r="C30" s="65" t="s">
        <v>115</v>
      </c>
      <c r="D30" s="65" t="s">
        <v>279</v>
      </c>
      <c r="E30" s="66">
        <v>35500</v>
      </c>
      <c r="F30" s="66">
        <v>17300</v>
      </c>
      <c r="G30" s="66">
        <v>31</v>
      </c>
      <c r="H30" s="67">
        <f t="shared" si="0"/>
        <v>0.48732394366197185</v>
      </c>
    </row>
    <row r="31" spans="1:9" ht="47.25">
      <c r="A31" s="64">
        <v>29</v>
      </c>
      <c r="B31" s="65" t="s">
        <v>327</v>
      </c>
      <c r="C31" s="65" t="s">
        <v>328</v>
      </c>
      <c r="D31" s="65" t="s">
        <v>329</v>
      </c>
      <c r="E31" s="66">
        <v>21245</v>
      </c>
      <c r="F31" s="66">
        <v>10400</v>
      </c>
      <c r="G31" s="66">
        <v>30</v>
      </c>
      <c r="H31" s="67">
        <f t="shared" si="0"/>
        <v>0.48952694751706283</v>
      </c>
    </row>
    <row r="32" spans="1:9">
      <c r="E32" s="7">
        <f>SUM(E3:E31)</f>
        <v>968018.5</v>
      </c>
      <c r="F32" s="7">
        <f>SUM(F3:F31)</f>
        <v>600000</v>
      </c>
      <c r="G32" s="15"/>
    </row>
  </sheetData>
  <sortState xmlns:xlrd2="http://schemas.microsoft.com/office/spreadsheetml/2017/richdata2" ref="A3:H31">
    <sortCondition descending="1" ref="G2:G31"/>
  </sortState>
  <mergeCells count="5">
    <mergeCell ref="A1:H1"/>
    <mergeCell ref="I3:I4"/>
    <mergeCell ref="I7:I9"/>
    <mergeCell ref="I13:I20"/>
    <mergeCell ref="K7:N7"/>
  </mergeCells>
  <phoneticPr fontId="7" type="noConversion"/>
  <pageMargins left="0.7" right="0.7" top="0.75" bottom="0.75" header="0.3" footer="0.3"/>
  <pageSetup paperSize="9" scale="59" fitToHeight="0"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86ADB-4B31-4812-939F-84C761F62596}">
  <dimension ref="A1:A55"/>
  <sheetViews>
    <sheetView topLeftCell="A22" workbookViewId="0">
      <selection activeCell="A50" sqref="A50"/>
    </sheetView>
  </sheetViews>
  <sheetFormatPr defaultRowHeight="14.25"/>
  <cols>
    <col min="1" max="1" width="11.375" bestFit="1" customWidth="1"/>
  </cols>
  <sheetData>
    <row r="1" spans="1:1">
      <c r="A1" s="73">
        <v>47125</v>
      </c>
    </row>
    <row r="2" spans="1:1">
      <c r="A2" s="73">
        <v>60000</v>
      </c>
    </row>
    <row r="3" spans="1:1">
      <c r="A3" s="73">
        <v>60000</v>
      </c>
    </row>
    <row r="4" spans="1:1">
      <c r="A4" s="73">
        <v>23950</v>
      </c>
    </row>
    <row r="5" spans="1:1">
      <c r="A5" s="73">
        <v>60000</v>
      </c>
    </row>
    <row r="6" spans="1:1">
      <c r="A6" s="73">
        <v>59964</v>
      </c>
    </row>
    <row r="7" spans="1:1">
      <c r="A7" s="73">
        <v>25024</v>
      </c>
    </row>
    <row r="8" spans="1:1">
      <c r="A8" s="73">
        <v>10700</v>
      </c>
    </row>
    <row r="9" spans="1:1">
      <c r="A9" s="73">
        <v>19700</v>
      </c>
    </row>
    <row r="10" spans="1:1">
      <c r="A10" s="73">
        <v>15700</v>
      </c>
    </row>
    <row r="11" spans="1:1">
      <c r="A11" s="73">
        <v>49000</v>
      </c>
    </row>
    <row r="12" spans="1:1">
      <c r="A12" s="73">
        <v>50000</v>
      </c>
    </row>
    <row r="13" spans="1:1">
      <c r="A13" s="73">
        <v>39555</v>
      </c>
    </row>
    <row r="14" spans="1:1">
      <c r="A14" s="73">
        <v>25238</v>
      </c>
    </row>
    <row r="15" spans="1:1">
      <c r="A15" s="73">
        <v>25000</v>
      </c>
    </row>
    <row r="16" spans="1:1">
      <c r="A16" s="73">
        <v>55186</v>
      </c>
    </row>
    <row r="17" spans="1:1">
      <c r="A17" s="73">
        <v>59860</v>
      </c>
    </row>
    <row r="18" spans="1:1">
      <c r="A18" s="73">
        <v>43680</v>
      </c>
    </row>
    <row r="19" spans="1:1">
      <c r="A19" s="73">
        <v>39920</v>
      </c>
    </row>
    <row r="20" spans="1:1">
      <c r="A20" s="73">
        <v>60000</v>
      </c>
    </row>
    <row r="21" spans="1:1">
      <c r="A21" s="73">
        <v>43340</v>
      </c>
    </row>
    <row r="22" spans="1:1">
      <c r="A22" s="73">
        <v>54250</v>
      </c>
    </row>
    <row r="23" spans="1:1">
      <c r="A23" s="73">
        <v>40000</v>
      </c>
    </row>
    <row r="24" spans="1:1">
      <c r="A24" s="73">
        <v>38800</v>
      </c>
    </row>
    <row r="25" spans="1:1">
      <c r="A25" s="73">
        <v>43180</v>
      </c>
    </row>
    <row r="26" spans="1:1">
      <c r="A26" s="73">
        <v>42332</v>
      </c>
    </row>
    <row r="27" spans="1:1">
      <c r="A27" s="73">
        <v>39120</v>
      </c>
    </row>
    <row r="28" spans="1:1">
      <c r="A28" s="73">
        <v>10248</v>
      </c>
    </row>
    <row r="29" spans="1:1">
      <c r="A29" s="73">
        <v>57740</v>
      </c>
    </row>
    <row r="30" spans="1:1">
      <c r="A30" s="73">
        <v>43020</v>
      </c>
    </row>
    <row r="31" spans="1:1">
      <c r="A31" s="73">
        <v>60000</v>
      </c>
    </row>
    <row r="32" spans="1:1">
      <c r="A32" s="73">
        <v>58500</v>
      </c>
    </row>
    <row r="33" spans="1:1">
      <c r="A33" s="73">
        <v>56440</v>
      </c>
    </row>
    <row r="34" spans="1:1">
      <c r="A34" s="73">
        <v>10000</v>
      </c>
    </row>
    <row r="35" spans="1:1">
      <c r="A35" s="73">
        <v>22800</v>
      </c>
    </row>
    <row r="36" spans="1:1">
      <c r="A36" s="73">
        <v>30676</v>
      </c>
    </row>
    <row r="37" spans="1:1">
      <c r="A37" s="73">
        <v>60000</v>
      </c>
    </row>
    <row r="38" spans="1:1">
      <c r="A38" s="73">
        <v>10360</v>
      </c>
    </row>
    <row r="39" spans="1:1">
      <c r="A39" s="73">
        <v>37500</v>
      </c>
    </row>
    <row r="40" spans="1:1">
      <c r="A40" s="73">
        <v>22427</v>
      </c>
    </row>
    <row r="41" spans="1:1">
      <c r="A41" s="73">
        <v>15930</v>
      </c>
    </row>
    <row r="42" spans="1:1">
      <c r="A42" s="73">
        <v>18085</v>
      </c>
    </row>
    <row r="43" spans="1:1">
      <c r="A43" s="73">
        <v>24915</v>
      </c>
    </row>
    <row r="44" spans="1:1">
      <c r="A44" s="73">
        <v>59998</v>
      </c>
    </row>
    <row r="45" spans="1:1">
      <c r="A45" s="73">
        <v>20000</v>
      </c>
    </row>
    <row r="46" spans="1:1">
      <c r="A46" s="73">
        <v>21750</v>
      </c>
    </row>
    <row r="47" spans="1:1">
      <c r="A47" s="73">
        <v>20018</v>
      </c>
    </row>
    <row r="48" spans="1:1">
      <c r="A48" s="73">
        <v>60000</v>
      </c>
    </row>
    <row r="49" spans="1:1">
      <c r="A49" s="73">
        <v>30632.7</v>
      </c>
    </row>
    <row r="50" spans="1:1">
      <c r="A50" s="73">
        <v>58000</v>
      </c>
    </row>
    <row r="51" spans="1:1">
      <c r="A51" s="73">
        <v>14720</v>
      </c>
    </row>
    <row r="52" spans="1:1">
      <c r="A52" s="73">
        <v>51580</v>
      </c>
    </row>
    <row r="53" spans="1:1">
      <c r="A53">
        <v>24755</v>
      </c>
    </row>
    <row r="54" spans="1:1">
      <c r="A54" s="73">
        <v>35500</v>
      </c>
    </row>
    <row r="55" spans="1:1">
      <c r="A55" s="72">
        <f>SUM(A1:A54)</f>
        <v>2066218.7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8"/>
  <sheetViews>
    <sheetView workbookViewId="0">
      <selection activeCell="A9" sqref="A9"/>
    </sheetView>
  </sheetViews>
  <sheetFormatPr defaultColWidth="8.875" defaultRowHeight="15"/>
  <cols>
    <col min="1" max="1" width="69.125" style="38" customWidth="1"/>
  </cols>
  <sheetData>
    <row r="1" spans="1:1" ht="15.75">
      <c r="A1" s="40" t="s">
        <v>144</v>
      </c>
    </row>
    <row r="2" spans="1:1" ht="15.75">
      <c r="A2" s="39" t="s">
        <v>146</v>
      </c>
    </row>
    <row r="3" spans="1:1" ht="15.75">
      <c r="A3" s="39" t="s">
        <v>147</v>
      </c>
    </row>
    <row r="4" spans="1:1" ht="15.75">
      <c r="A4" s="39" t="s">
        <v>148</v>
      </c>
    </row>
    <row r="5" spans="1:1" ht="15.75">
      <c r="A5" s="39" t="s">
        <v>145</v>
      </c>
    </row>
    <row r="7" spans="1:1" ht="15.75">
      <c r="A7" s="40" t="s">
        <v>151</v>
      </c>
    </row>
    <row r="8" spans="1:1" ht="168" customHeight="1">
      <c r="A8" s="41" t="s">
        <v>152</v>
      </c>
    </row>
  </sheetData>
  <phoneticPr fontId="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3</vt:i4>
      </vt:variant>
    </vt:vector>
  </HeadingPairs>
  <TitlesOfParts>
    <vt:vector size="9" baseType="lpstr">
      <vt:lpstr>Lista dla komisji</vt:lpstr>
      <vt:lpstr>Lista na komisję</vt:lpstr>
      <vt:lpstr>Tabela z opisami</vt:lpstr>
      <vt:lpstr>Lista rankingowa</vt:lpstr>
      <vt:lpstr>Arkusz1</vt:lpstr>
      <vt:lpstr>Metodologia</vt:lpstr>
      <vt:lpstr>'Lista na komisję'!Obszar_wydruku</vt:lpstr>
      <vt:lpstr>'Lista rankingowa'!Obszar_wydruku</vt:lpstr>
      <vt:lpstr>'Tabela z opisami'!Obszar_wydruku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Wolska</dc:creator>
  <cp:lastModifiedBy>Magdalena Kroczek</cp:lastModifiedBy>
  <cp:lastPrinted>2024-04-03T10:13:56Z</cp:lastPrinted>
  <dcterms:created xsi:type="dcterms:W3CDTF">2020-03-11T14:09:59Z</dcterms:created>
  <dcterms:modified xsi:type="dcterms:W3CDTF">2024-04-03T10:15:13Z</dcterms:modified>
</cp:coreProperties>
</file>